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Прогноз мониторинг\Прогноз Мониторинг за 2021 год\На сайт\"/>
    </mc:Choice>
  </mc:AlternateContent>
  <bookViews>
    <workbookView xWindow="480" yWindow="750" windowWidth="15480" windowHeight="11640"/>
  </bookViews>
  <sheets>
    <sheet name="форма 2п" sheetId="1" r:id="rId1"/>
  </sheets>
  <definedNames>
    <definedName name="_xlnm._FilterDatabase" localSheetId="0" hidden="1">'форма 2п'!$B$7:$K$112</definedName>
    <definedName name="_xlnm.Print_Titles" localSheetId="0">'форма 2п'!$4:$6</definedName>
    <definedName name="_xlnm.Print_Area" localSheetId="0">'форма 2п'!$A$1:$K$112</definedName>
  </definedNames>
  <calcPr calcId="152511"/>
</workbook>
</file>

<file path=xl/calcChain.xml><?xml version="1.0" encoding="utf-8"?>
<calcChain xmlns="http://schemas.openxmlformats.org/spreadsheetml/2006/main">
  <c r="K59" i="1" l="1"/>
  <c r="J59" i="1"/>
  <c r="I59" i="1"/>
  <c r="I43" i="1" l="1"/>
  <c r="J43" i="1"/>
  <c r="J35" i="1" l="1"/>
  <c r="G14" i="1" l="1"/>
  <c r="F14" i="1"/>
  <c r="E14" i="1"/>
  <c r="K111" i="1" l="1"/>
  <c r="J111" i="1"/>
  <c r="I111" i="1"/>
  <c r="K110" i="1"/>
  <c r="J110" i="1"/>
  <c r="I110" i="1"/>
  <c r="K109" i="1"/>
  <c r="J109" i="1"/>
  <c r="I109" i="1"/>
  <c r="K36" i="1" l="1"/>
  <c r="J36" i="1"/>
  <c r="I36" i="1"/>
  <c r="K90" i="1" l="1"/>
  <c r="J90" i="1"/>
  <c r="I90" i="1"/>
  <c r="K43" i="1"/>
  <c r="K95" i="1" l="1"/>
  <c r="J95" i="1"/>
  <c r="I95" i="1"/>
  <c r="K94" i="1"/>
  <c r="J94" i="1"/>
  <c r="I94" i="1"/>
  <c r="K88" i="1"/>
  <c r="J88" i="1"/>
  <c r="I88" i="1"/>
  <c r="K30" i="1"/>
  <c r="J30" i="1"/>
  <c r="I30" i="1"/>
  <c r="K102" i="1" l="1"/>
  <c r="J102" i="1"/>
  <c r="I102" i="1"/>
  <c r="K38" i="1"/>
  <c r="J38" i="1"/>
  <c r="I38" i="1"/>
  <c r="K101" i="1" l="1"/>
  <c r="K100" i="1"/>
  <c r="J101" i="1"/>
  <c r="J100" i="1"/>
  <c r="I101" i="1"/>
  <c r="I100" i="1"/>
  <c r="K97" i="1"/>
  <c r="J97" i="1"/>
  <c r="I97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2" i="1" l="1"/>
  <c r="J42" i="1"/>
  <c r="I42" i="1"/>
  <c r="K41" i="1"/>
  <c r="J41" i="1"/>
  <c r="I41" i="1"/>
  <c r="K39" i="1"/>
  <c r="J39" i="1"/>
  <c r="I39" i="1"/>
  <c r="K27" i="1"/>
  <c r="J27" i="1"/>
  <c r="I27" i="1"/>
  <c r="K25" i="1"/>
  <c r="J25" i="1"/>
  <c r="I25" i="1"/>
  <c r="K26" i="1"/>
  <c r="J26" i="1"/>
  <c r="I26" i="1"/>
  <c r="K112" i="1"/>
  <c r="J112" i="1"/>
  <c r="I112" i="1"/>
  <c r="K107" i="1"/>
  <c r="J107" i="1"/>
  <c r="I107" i="1"/>
  <c r="K106" i="1"/>
  <c r="J106" i="1"/>
  <c r="I106" i="1"/>
  <c r="K105" i="1"/>
  <c r="J105" i="1"/>
  <c r="I105" i="1"/>
  <c r="K99" i="1"/>
  <c r="J99" i="1"/>
  <c r="I99" i="1"/>
  <c r="K93" i="1"/>
  <c r="J93" i="1"/>
  <c r="I93" i="1"/>
  <c r="K92" i="1"/>
  <c r="J92" i="1"/>
  <c r="I92" i="1"/>
  <c r="K91" i="1"/>
  <c r="J91" i="1"/>
  <c r="I91" i="1"/>
  <c r="K86" i="1"/>
  <c r="J86" i="1"/>
  <c r="I86" i="1"/>
  <c r="K85" i="1"/>
  <c r="J85" i="1"/>
  <c r="I85" i="1"/>
  <c r="K84" i="1"/>
  <c r="J84" i="1"/>
  <c r="I84" i="1"/>
  <c r="K82" i="1"/>
  <c r="J82" i="1"/>
  <c r="I82" i="1"/>
  <c r="K81" i="1"/>
  <c r="J81" i="1"/>
  <c r="I81" i="1"/>
  <c r="K79" i="1"/>
  <c r="J79" i="1"/>
  <c r="I79" i="1"/>
  <c r="K78" i="1"/>
  <c r="J78" i="1"/>
  <c r="I78" i="1"/>
  <c r="K77" i="1"/>
  <c r="J77" i="1"/>
  <c r="I77" i="1"/>
  <c r="K76" i="1"/>
  <c r="J76" i="1"/>
  <c r="I76" i="1"/>
  <c r="K75" i="1"/>
  <c r="J75" i="1"/>
  <c r="I75" i="1"/>
  <c r="K74" i="1"/>
  <c r="J74" i="1"/>
  <c r="I74" i="1"/>
  <c r="K72" i="1"/>
  <c r="J72" i="1"/>
  <c r="I72" i="1"/>
  <c r="K71" i="1"/>
  <c r="J71" i="1"/>
  <c r="I71" i="1"/>
  <c r="K69" i="1"/>
  <c r="J69" i="1"/>
  <c r="I69" i="1"/>
  <c r="K68" i="1"/>
  <c r="J68" i="1"/>
  <c r="I68" i="1"/>
  <c r="K67" i="1"/>
  <c r="J67" i="1"/>
  <c r="I67" i="1"/>
  <c r="K66" i="1"/>
  <c r="J66" i="1"/>
  <c r="I66" i="1"/>
  <c r="K65" i="1"/>
  <c r="J65" i="1"/>
  <c r="I65" i="1"/>
  <c r="K64" i="1"/>
  <c r="J64" i="1"/>
  <c r="I64" i="1"/>
  <c r="K60" i="1"/>
  <c r="J60" i="1"/>
  <c r="I60" i="1"/>
  <c r="K58" i="1"/>
  <c r="J58" i="1"/>
  <c r="I58" i="1"/>
  <c r="K56" i="1"/>
  <c r="J56" i="1"/>
  <c r="I56" i="1"/>
  <c r="K54" i="1"/>
  <c r="J54" i="1"/>
  <c r="I54" i="1"/>
  <c r="K53" i="1"/>
  <c r="J53" i="1"/>
  <c r="I53" i="1"/>
  <c r="K52" i="1"/>
  <c r="J52" i="1"/>
  <c r="I52" i="1"/>
  <c r="K35" i="1"/>
  <c r="I35" i="1"/>
  <c r="K34" i="1"/>
  <c r="J34" i="1"/>
  <c r="I34" i="1"/>
  <c r="K31" i="1"/>
  <c r="J31" i="1"/>
  <c r="I31" i="1"/>
  <c r="K29" i="1"/>
  <c r="J29" i="1"/>
  <c r="I29" i="1"/>
  <c r="K23" i="1"/>
  <c r="J23" i="1"/>
  <c r="I23" i="1"/>
  <c r="K21" i="1"/>
  <c r="J21" i="1"/>
  <c r="I21" i="1"/>
  <c r="K19" i="1"/>
  <c r="J19" i="1"/>
  <c r="I19" i="1"/>
  <c r="K15" i="1" l="1"/>
  <c r="K14" i="1"/>
  <c r="K13" i="1"/>
  <c r="K12" i="1"/>
  <c r="K9" i="1"/>
  <c r="J15" i="1"/>
  <c r="J14" i="1"/>
  <c r="J13" i="1"/>
  <c r="J12" i="1"/>
  <c r="J9" i="1"/>
  <c r="I15" i="1"/>
  <c r="I14" i="1"/>
  <c r="I13" i="1"/>
  <c r="I12" i="1"/>
  <c r="I9" i="1"/>
  <c r="K89" i="1" l="1"/>
  <c r="J89" i="1"/>
  <c r="I89" i="1"/>
</calcChain>
</file>

<file path=xl/sharedStrings.xml><?xml version="1.0" encoding="utf-8"?>
<sst xmlns="http://schemas.openxmlformats.org/spreadsheetml/2006/main" count="215" uniqueCount="143">
  <si>
    <t>млн. руб.</t>
  </si>
  <si>
    <t xml:space="preserve">млн.руб. </t>
  </si>
  <si>
    <t>в ценах соответствующих лет; млн. руб.</t>
  </si>
  <si>
    <t>Ввод в действие жилых домов</t>
  </si>
  <si>
    <t>тыс. кв. м. в общей площади</t>
  </si>
  <si>
    <t>%</t>
  </si>
  <si>
    <t>Оборот розничной торговли</t>
  </si>
  <si>
    <t>Оборот общественного питания</t>
  </si>
  <si>
    <t>Объем платных услуг населению</t>
  </si>
  <si>
    <t>единиц</t>
  </si>
  <si>
    <t>тыс. чел.</t>
  </si>
  <si>
    <t xml:space="preserve">млрд. руб. </t>
  </si>
  <si>
    <t>Инвестиции в основной капитал</t>
  </si>
  <si>
    <t>Объем инвестиций в основной капитал за счет всех источников финансирования (без субъектов малого предпринимательства и объемов инвестиций, не наблюдаемых прямыми статистическими методами) - всего</t>
  </si>
  <si>
    <t>Собственные средства</t>
  </si>
  <si>
    <t>Заемные средства других организаций</t>
  </si>
  <si>
    <t>Прочие</t>
  </si>
  <si>
    <t>млн.руб.</t>
  </si>
  <si>
    <t xml:space="preserve"> </t>
  </si>
  <si>
    <t>Уровень зарегистрированной безработицы (на конец года)</t>
  </si>
  <si>
    <t>Численность безработных, зарегистрированных в  государственных учреждениях службы занятости населения (на конец года)</t>
  </si>
  <si>
    <t>чел.</t>
  </si>
  <si>
    <t>Численность детей в дошкольных образовательных учреждениях</t>
  </si>
  <si>
    <t xml:space="preserve">Обеспеченность: </t>
  </si>
  <si>
    <t>больничными койками на 10 000 человек населения</t>
  </si>
  <si>
    <t xml:space="preserve"> коек </t>
  </si>
  <si>
    <t>общедоступными  библиотеками</t>
  </si>
  <si>
    <t>учрежд. на 100 тыс.населения</t>
  </si>
  <si>
    <t>учреждениями культурно-досугового типа</t>
  </si>
  <si>
    <t>дошкольными образовательными учреждениями</t>
  </si>
  <si>
    <t>Численность иностранных граждан, прибывших в регион по цели поездки туризм</t>
  </si>
  <si>
    <t>Численность российских граждан, выехавших за границу</t>
  </si>
  <si>
    <t>Среднесписочная численность работников организаций (без внешних совместителей)</t>
  </si>
  <si>
    <t>мест на 1000 детей в возрасте 1-6 лет</t>
  </si>
  <si>
    <t>Показатели</t>
  </si>
  <si>
    <t>Единица измерения</t>
  </si>
  <si>
    <t>отчет</t>
  </si>
  <si>
    <t>прогноз</t>
  </si>
  <si>
    <t>Численность населения (среднегодовая)</t>
  </si>
  <si>
    <t>тыс.чел.</t>
  </si>
  <si>
    <t>Общий коэффициент рождаемости</t>
  </si>
  <si>
    <t>число родившихся на 1000 человек населения</t>
  </si>
  <si>
    <t>Общий коэффициент смертности</t>
  </si>
  <si>
    <t>число умерших на 1000 человек населения</t>
  </si>
  <si>
    <t>Коэффициент естественного прироста населения</t>
  </si>
  <si>
    <t>на 1000 человек населения</t>
  </si>
  <si>
    <t xml:space="preserve">млн. руб. </t>
  </si>
  <si>
    <t>Обрабатывающие производства</t>
  </si>
  <si>
    <t>Оборот малых и средних предприятий, включая микропредприятия</t>
  </si>
  <si>
    <t>Среднесписочная численность работников малых и средних предприятий, включая микропредприятия (без внешних совместителей)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</si>
  <si>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</si>
  <si>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</si>
  <si>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Среднемесячная начисленная заработная плата наемных работников в организациях, у индивидуальных предпринимателей и физических лиц (среднемесячный доход от трудовой деятельности)</t>
  </si>
  <si>
    <t>базовый</t>
  </si>
  <si>
    <t>консервативный</t>
  </si>
  <si>
    <t>целевой</t>
  </si>
  <si>
    <t>1 вариант</t>
  </si>
  <si>
    <t>2 вариант</t>
  </si>
  <si>
    <t>3 вариант</t>
  </si>
  <si>
    <t>Численность населения трудоспособного возраста</t>
  </si>
  <si>
    <t>Численность населения старше трудоспособного возраста</t>
  </si>
  <si>
    <t>Миграционный прирост (убыль)</t>
  </si>
  <si>
    <t>тыс. чел</t>
  </si>
  <si>
    <t>Количество малых и средних предприятий, включая микропредприятия (на конец года)</t>
  </si>
  <si>
    <t>Привлеченные средства, из них:</t>
  </si>
  <si>
    <t xml:space="preserve">     кредиты банков, в том числе:</t>
  </si>
  <si>
    <t>Бюджетные средства, в том числе:</t>
  </si>
  <si>
    <t xml:space="preserve">     федеральный бюджет</t>
  </si>
  <si>
    <t xml:space="preserve">     бюджеты субъектов Российской Федерации</t>
  </si>
  <si>
    <t xml:space="preserve">     из местных бюджетов</t>
  </si>
  <si>
    <t xml:space="preserve">     кредиты иностранных банков</t>
  </si>
  <si>
    <t>Налоговые и неналоговые доходы, всего</t>
  </si>
  <si>
    <t xml:space="preserve">     налог на прибыль организаций</t>
  </si>
  <si>
    <t xml:space="preserve">     налог на доходы физических лиц</t>
  </si>
  <si>
    <t xml:space="preserve">     налог на добычу полезных ископаемых</t>
  </si>
  <si>
    <t xml:space="preserve">     акцизы</t>
  </si>
  <si>
    <t xml:space="preserve">     налог, взимаемый в связи с применением упрощенной системы налогообложения</t>
  </si>
  <si>
    <t xml:space="preserve">     налог на имущество физических лиц</t>
  </si>
  <si>
    <t xml:space="preserve">     налог на имущество организаций</t>
  </si>
  <si>
    <t xml:space="preserve">     налог на игорный бизнес</t>
  </si>
  <si>
    <t xml:space="preserve">     транспортный налог</t>
  </si>
  <si>
    <t xml:space="preserve">     земельный налог</t>
  </si>
  <si>
    <t>Неналоговые доходы</t>
  </si>
  <si>
    <t>Безвозмездные поступления всего, в том числе</t>
  </si>
  <si>
    <t xml:space="preserve">     субсидии из федерального бюджета</t>
  </si>
  <si>
    <t xml:space="preserve">     субвенции из федерального бюджета</t>
  </si>
  <si>
    <t xml:space="preserve">     дотации из федерального бюджета, в том числе:</t>
  </si>
  <si>
    <t xml:space="preserve">     дотации на выравнивание бюджетной обеспеченности</t>
  </si>
  <si>
    <t xml:space="preserve">     общегосударственные вопросы</t>
  </si>
  <si>
    <t xml:space="preserve">     национальная оборона</t>
  </si>
  <si>
    <t xml:space="preserve">     национальная безопасность и правоохранительная деятельность</t>
  </si>
  <si>
    <t xml:space="preserve">     национальная экономика</t>
  </si>
  <si>
    <t xml:space="preserve">     жилищно-коммунальное хозяйство</t>
  </si>
  <si>
    <t xml:space="preserve">     охрана окружающей среды</t>
  </si>
  <si>
    <t xml:space="preserve">     образование</t>
  </si>
  <si>
    <t xml:space="preserve">     культура, кинематография</t>
  </si>
  <si>
    <t xml:space="preserve">     здравоохранение</t>
  </si>
  <si>
    <t xml:space="preserve">     социальная политика</t>
  </si>
  <si>
    <t xml:space="preserve">     физическая культура и спорт</t>
  </si>
  <si>
    <t xml:space="preserve">     средства массовой информации</t>
  </si>
  <si>
    <t xml:space="preserve">     обслуживание государственного и муниципального долга</t>
  </si>
  <si>
    <t>руб/мес</t>
  </si>
  <si>
    <t>Государственный долг муниципального образования</t>
  </si>
  <si>
    <t>рублей</t>
  </si>
  <si>
    <t>Общая численность безработных граждан</t>
  </si>
  <si>
    <t>Фонд заработной платы работников организаций</t>
  </si>
  <si>
    <t>Население</t>
  </si>
  <si>
    <t>Производство товаров и услуг</t>
  </si>
  <si>
    <t>Промышленное производство:</t>
  </si>
  <si>
    <t>Объем отгруженных товаров собственного производства, выполненных работ и услуг собственными силами - РАЗДЕЛ: Обрабатывающие производства*</t>
  </si>
  <si>
    <t>Объем отгруженных товаров собственного производства, выполненных работ и услуг собственными силами - РАЗДЕЛ: Обеспечение электрической энергией, газом и паром; кондиционирование воздуха*</t>
  </si>
  <si>
    <t>Объем отгруженных товаров собственного производства, выполненных работ и услуг собственными силами - РАЗДЕЛ: Водоснабжение; водоотведение, организация сбора и утилизации отходов, деятельность по ликвидации загрязнений*</t>
  </si>
  <si>
    <t>Строительство</t>
  </si>
  <si>
    <t>Объем работ, выполненных по виду экономической деятельности "Строительство"*</t>
  </si>
  <si>
    <t>Торговля и услуги населению</t>
  </si>
  <si>
    <t>в ценах соответствующих лет; 
млн. руб.</t>
  </si>
  <si>
    <t>Малое и среднее предпринимательство, включая микропредприятия</t>
  </si>
  <si>
    <t xml:space="preserve">Распределение инвестиций  в основной капитал по источникам финансирования (без субъектов малого предпринимательства и объема инвестиций, не наблюдаемых прямыми статистическими методами) </t>
  </si>
  <si>
    <t xml:space="preserve">Бюджет города-курорта Пятигорска </t>
  </si>
  <si>
    <t>Доходы  местного  бюджета - всего</t>
  </si>
  <si>
    <t>Расходы местного  бюджета - всего, в том числе по направлениям:</t>
  </si>
  <si>
    <t xml:space="preserve">      Дефицит(-),профицит(+) местного  бюджета</t>
  </si>
  <si>
    <t>Труд и занятость</t>
  </si>
  <si>
    <t>Номинальная начисленная среднемесячная заработная плата работников организаций*</t>
  </si>
  <si>
    <t>Развитие социальной сферы</t>
  </si>
  <si>
    <t>Туризм</t>
  </si>
  <si>
    <t>Все страны</t>
  </si>
  <si>
    <t xml:space="preserve">   Страны вне СНГ</t>
  </si>
  <si>
    <t xml:space="preserve">   Страны СНГ</t>
  </si>
  <si>
    <t xml:space="preserve">    Страны вне СНГ</t>
  </si>
  <si>
    <t xml:space="preserve">    Страны СНГ</t>
  </si>
  <si>
    <t>Количество российских посетителей из других регионов (резидентов)</t>
  </si>
  <si>
    <t>отклонение</t>
  </si>
  <si>
    <t xml:space="preserve">Инвестиции </t>
  </si>
  <si>
    <t>с 1 июня</t>
  </si>
  <si>
    <t>Приложение 1</t>
  </si>
  <si>
    <t>Индекс производства по виду деятельности "Строительство"</t>
  </si>
  <si>
    <t>% к предыдущему году в сопоставимых ценах</t>
  </si>
  <si>
    <t>Налоговые доходы местного бюджета всего, в том числе:</t>
  </si>
  <si>
    <t>% г/г</t>
  </si>
  <si>
    <t>Реальная заработная плата  работников организаций</t>
  </si>
  <si>
    <t>с 1 сентября</t>
  </si>
  <si>
    <t>Мониторинг прогноза социально-экономического развития  города-курорта Пятигорска на среднесрочный период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</si>
</sst>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9" x14ac:knownFonts="1"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color indexed="8"/>
      <name val="Arial Cyr"/>
      <family val="2"/>
      <charset val="204"/>
    </font>
    <font>
      <b/>
      <sz val="36"/>
      <name val="Arial Cyr"/>
      <charset val="204"/>
    </font>
    <font>
      <b/>
      <sz val="26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Continuous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 shrinkToFit="1"/>
    </xf>
    <xf numFmtId="0" fontId="5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 shrinkToFit="1"/>
    </xf>
    <xf numFmtId="0" fontId="7" fillId="0" borderId="0" xfId="0" applyFont="1" applyFill="1" applyAlignment="1">
      <alignment vertical="center"/>
    </xf>
    <xf numFmtId="0" fontId="5" fillId="0" borderId="0" xfId="0" applyFont="1" applyFill="1" applyBorder="1"/>
    <xf numFmtId="0" fontId="8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wrapText="1"/>
    </xf>
    <xf numFmtId="0" fontId="4" fillId="0" borderId="0" xfId="0" applyFont="1" applyAlignment="1">
      <alignment wrapText="1"/>
    </xf>
    <xf numFmtId="0" fontId="9" fillId="0" borderId="0" xfId="0" applyFont="1" applyFill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left" vertical="top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4" fillId="0" borderId="0" xfId="0" applyFont="1" applyFill="1"/>
    <xf numFmtId="0" fontId="1" fillId="0" borderId="1" xfId="0" applyFont="1" applyFill="1" applyBorder="1" applyAlignment="1" applyProtection="1">
      <alignment horizontal="left" vertical="center" wrapText="1" shrinkToFit="1"/>
    </xf>
    <xf numFmtId="0" fontId="12" fillId="0" borderId="1" xfId="0" applyFont="1" applyFill="1" applyBorder="1" applyAlignment="1" applyProtection="1">
      <alignment horizontal="left" vertical="center" wrapText="1" shrinkToFit="1"/>
    </xf>
    <xf numFmtId="0" fontId="11" fillId="0" borderId="1" xfId="0" applyFont="1" applyFill="1" applyBorder="1" applyAlignment="1" applyProtection="1">
      <alignment horizontal="left" vertical="center" wrapText="1" shrinkToFit="1"/>
    </xf>
    <xf numFmtId="0" fontId="12" fillId="0" borderId="1" xfId="0" applyFont="1" applyFill="1" applyBorder="1" applyAlignment="1">
      <alignment horizontal="left" vertical="center" wrapText="1" shrinkToFit="1"/>
    </xf>
    <xf numFmtId="0" fontId="13" fillId="0" borderId="1" xfId="0" applyFont="1" applyFill="1" applyBorder="1" applyAlignment="1" applyProtection="1">
      <alignment horizontal="left" vertical="center" wrapText="1" shrinkToFit="1"/>
    </xf>
    <xf numFmtId="0" fontId="11" fillId="0" borderId="1" xfId="0" applyFont="1" applyFill="1" applyBorder="1" applyAlignment="1" applyProtection="1">
      <alignment vertical="center" wrapText="1" shrinkToFit="1"/>
    </xf>
    <xf numFmtId="0" fontId="11" fillId="0" borderId="1" xfId="0" applyFont="1" applyFill="1" applyBorder="1" applyAlignment="1" applyProtection="1">
      <alignment horizontal="left" vertical="top" wrapText="1" shrinkToFit="1"/>
    </xf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 applyProtection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 wrapText="1" shrinkToFi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tabSelected="1" view="pageBreakPreview" topLeftCell="B22" zoomScale="60" zoomScaleNormal="70" workbookViewId="0">
      <selection activeCell="H30" sqref="H30"/>
    </sheetView>
  </sheetViews>
  <sheetFormatPr defaultRowHeight="18" x14ac:dyDescent="0.25"/>
  <cols>
    <col min="1" max="1" width="9.140625" style="10"/>
    <col min="2" max="2" width="62.5703125" style="10" customWidth="1"/>
    <col min="3" max="3" width="43.42578125" style="10" customWidth="1"/>
    <col min="4" max="4" width="15.140625" style="10" customWidth="1"/>
    <col min="5" max="5" width="22.140625" style="10" customWidth="1"/>
    <col min="6" max="6" width="16.7109375" style="10" customWidth="1"/>
    <col min="7" max="7" width="16.42578125" style="10" customWidth="1"/>
    <col min="8" max="8" width="18" style="10" customWidth="1"/>
    <col min="9" max="9" width="21.42578125" style="10" customWidth="1"/>
    <col min="10" max="10" width="16.85546875" style="10" customWidth="1"/>
    <col min="11" max="11" width="20.28515625" style="10" customWidth="1"/>
    <col min="12" max="16384" width="9.140625" style="10"/>
  </cols>
  <sheetData>
    <row r="1" spans="2:12" ht="45" x14ac:dyDescent="0.25">
      <c r="B1" s="13"/>
      <c r="C1" s="13"/>
      <c r="D1" s="13"/>
      <c r="E1" s="13"/>
      <c r="F1" s="13"/>
      <c r="G1" s="13"/>
      <c r="H1" s="13"/>
      <c r="I1" s="13"/>
      <c r="J1" s="72" t="s">
        <v>135</v>
      </c>
      <c r="K1" s="72"/>
    </row>
    <row r="2" spans="2:12" ht="77.25" customHeight="1" x14ac:dyDescent="0.25">
      <c r="B2" s="73" t="s">
        <v>142</v>
      </c>
      <c r="C2" s="73"/>
      <c r="D2" s="73"/>
      <c r="E2" s="73"/>
      <c r="F2" s="73"/>
      <c r="G2" s="73"/>
      <c r="H2" s="73"/>
      <c r="I2" s="73"/>
      <c r="J2" s="73"/>
      <c r="K2" s="73"/>
      <c r="L2" s="15"/>
    </row>
    <row r="3" spans="2:12" ht="18.75" x14ac:dyDescent="0.3">
      <c r="B3" s="29" t="s">
        <v>18</v>
      </c>
    </row>
    <row r="4" spans="2:12" ht="18.75" customHeight="1" x14ac:dyDescent="0.25">
      <c r="B4" s="74" t="s">
        <v>34</v>
      </c>
      <c r="C4" s="74" t="s">
        <v>35</v>
      </c>
      <c r="D4" s="2" t="s">
        <v>36</v>
      </c>
      <c r="E4" s="77" t="s">
        <v>37</v>
      </c>
      <c r="F4" s="80"/>
      <c r="G4" s="81"/>
      <c r="H4" s="1" t="s">
        <v>36</v>
      </c>
      <c r="I4" s="82" t="s">
        <v>132</v>
      </c>
      <c r="J4" s="83"/>
      <c r="K4" s="84"/>
    </row>
    <row r="5" spans="2:12" ht="29.25" customHeight="1" x14ac:dyDescent="0.25">
      <c r="B5" s="75"/>
      <c r="C5" s="75"/>
      <c r="D5" s="74">
        <v>2020</v>
      </c>
      <c r="E5" s="77">
        <v>2021</v>
      </c>
      <c r="F5" s="78"/>
      <c r="G5" s="79"/>
      <c r="H5" s="58">
        <v>2021</v>
      </c>
      <c r="I5" s="85"/>
      <c r="J5" s="86"/>
      <c r="K5" s="87"/>
    </row>
    <row r="6" spans="2:12" ht="37.5" x14ac:dyDescent="0.25">
      <c r="B6" s="75"/>
      <c r="C6" s="75"/>
      <c r="D6" s="75"/>
      <c r="E6" s="1" t="s">
        <v>54</v>
      </c>
      <c r="F6" s="1" t="s">
        <v>53</v>
      </c>
      <c r="G6" s="1" t="s">
        <v>55</v>
      </c>
      <c r="H6" s="1"/>
      <c r="I6" s="1" t="s">
        <v>54</v>
      </c>
      <c r="J6" s="1" t="s">
        <v>53</v>
      </c>
      <c r="K6" s="1" t="s">
        <v>55</v>
      </c>
    </row>
    <row r="7" spans="2:12" ht="18.75" x14ac:dyDescent="0.25">
      <c r="B7" s="76"/>
      <c r="C7" s="76"/>
      <c r="D7" s="76"/>
      <c r="E7" s="1" t="s">
        <v>56</v>
      </c>
      <c r="F7" s="1" t="s">
        <v>57</v>
      </c>
      <c r="G7" s="1" t="s">
        <v>58</v>
      </c>
      <c r="H7" s="1"/>
      <c r="I7" s="1" t="s">
        <v>56</v>
      </c>
      <c r="J7" s="1" t="s">
        <v>57</v>
      </c>
      <c r="K7" s="1" t="s">
        <v>58</v>
      </c>
    </row>
    <row r="8" spans="2:12" ht="18" customHeight="1" x14ac:dyDescent="0.25">
      <c r="B8" s="5" t="s">
        <v>106</v>
      </c>
      <c r="C8" s="3"/>
      <c r="D8" s="4"/>
      <c r="E8" s="4"/>
      <c r="F8" s="4"/>
      <c r="G8" s="4"/>
      <c r="H8" s="50"/>
      <c r="I8" s="4"/>
      <c r="J8" s="4"/>
      <c r="K8" s="4"/>
    </row>
    <row r="9" spans="2:12" ht="32.25" customHeight="1" x14ac:dyDescent="0.25">
      <c r="B9" s="5" t="s">
        <v>38</v>
      </c>
      <c r="C9" s="7" t="s">
        <v>39</v>
      </c>
      <c r="D9" s="4">
        <v>213.4</v>
      </c>
      <c r="E9" s="54">
        <v>214.26</v>
      </c>
      <c r="F9" s="54">
        <v>214.28</v>
      </c>
      <c r="G9" s="54">
        <v>214.34</v>
      </c>
      <c r="H9" s="50">
        <v>211.7</v>
      </c>
      <c r="I9" s="67">
        <f>(H9-E9)/H9*100</f>
        <v>-1.2092583845063782</v>
      </c>
      <c r="J9" s="67">
        <f>(H9-F9)/F9*100</f>
        <v>-1.204032107522873</v>
      </c>
      <c r="K9" s="67">
        <f>(H9-G9)/H9*100</f>
        <v>-1.2470477090222083</v>
      </c>
    </row>
    <row r="10" spans="2:12" ht="18.75" customHeight="1" x14ac:dyDescent="0.3">
      <c r="B10" s="37" t="s">
        <v>59</v>
      </c>
      <c r="C10" s="7" t="s">
        <v>39</v>
      </c>
      <c r="D10" s="42">
        <v>129.80000000000001</v>
      </c>
      <c r="E10" s="55">
        <v>134</v>
      </c>
      <c r="F10" s="55">
        <v>134.4</v>
      </c>
      <c r="G10" s="55">
        <v>135</v>
      </c>
      <c r="H10" s="70" t="s">
        <v>141</v>
      </c>
      <c r="I10" s="67"/>
      <c r="J10" s="67"/>
      <c r="K10" s="67"/>
    </row>
    <row r="11" spans="2:12" ht="37.5" x14ac:dyDescent="0.3">
      <c r="B11" s="37" t="s">
        <v>60</v>
      </c>
      <c r="C11" s="7" t="s">
        <v>39</v>
      </c>
      <c r="D11" s="67">
        <v>49.2</v>
      </c>
      <c r="E11" s="39">
        <v>48.8</v>
      </c>
      <c r="F11" s="61">
        <v>49</v>
      </c>
      <c r="G11" s="39">
        <v>49.2</v>
      </c>
      <c r="H11" s="71"/>
      <c r="I11" s="67"/>
      <c r="J11" s="67"/>
      <c r="K11" s="67"/>
    </row>
    <row r="12" spans="2:12" ht="37.5" x14ac:dyDescent="0.25">
      <c r="B12" s="8" t="s">
        <v>40</v>
      </c>
      <c r="C12" s="7" t="s">
        <v>41</v>
      </c>
      <c r="D12" s="38">
        <v>8.5</v>
      </c>
      <c r="E12" s="39">
        <v>8.5</v>
      </c>
      <c r="F12" s="61">
        <v>8.9</v>
      </c>
      <c r="G12" s="39">
        <v>9.1999999999999993</v>
      </c>
      <c r="H12" s="55">
        <v>7.6</v>
      </c>
      <c r="I12" s="67">
        <f>(H12-E12)/H12*100</f>
        <v>-11.842105263157899</v>
      </c>
      <c r="J12" s="67">
        <f>(H12-F12)/H12*100</f>
        <v>-17.105263157894747</v>
      </c>
      <c r="K12" s="67">
        <f>(H12-G12)/H12*100</f>
        <v>-21.052631578947363</v>
      </c>
    </row>
    <row r="13" spans="2:12" ht="37.5" x14ac:dyDescent="0.25">
      <c r="B13" s="8" t="s">
        <v>42</v>
      </c>
      <c r="C13" s="7" t="s">
        <v>43</v>
      </c>
      <c r="D13" s="38">
        <v>11.2</v>
      </c>
      <c r="E13" s="61">
        <v>9.8000000000000007</v>
      </c>
      <c r="F13" s="39">
        <v>9.9</v>
      </c>
      <c r="G13" s="39">
        <v>9.9</v>
      </c>
      <c r="H13" s="55">
        <v>13.8</v>
      </c>
      <c r="I13" s="67">
        <f>(H13-E13)/H13*100</f>
        <v>28.985507246376812</v>
      </c>
      <c r="J13" s="67">
        <f>(H13-F13)/H13*100</f>
        <v>28.260869565217394</v>
      </c>
      <c r="K13" s="67">
        <f>(H13-G13)/H13*100</f>
        <v>28.260869565217394</v>
      </c>
    </row>
    <row r="14" spans="2:12" ht="26.25" customHeight="1" x14ac:dyDescent="0.25">
      <c r="B14" s="8" t="s">
        <v>44</v>
      </c>
      <c r="C14" s="7" t="s">
        <v>45</v>
      </c>
      <c r="D14" s="11">
        <v>-2.7</v>
      </c>
      <c r="E14" s="55">
        <f t="shared" ref="E14:G14" si="0">E12-E13</f>
        <v>-1.3000000000000007</v>
      </c>
      <c r="F14" s="55">
        <f t="shared" si="0"/>
        <v>-1</v>
      </c>
      <c r="G14" s="55">
        <f t="shared" si="0"/>
        <v>-0.70000000000000107</v>
      </c>
      <c r="H14" s="55">
        <v>-6.2</v>
      </c>
      <c r="I14" s="67">
        <f>H14-E14</f>
        <v>-4.8999999999999995</v>
      </c>
      <c r="J14" s="67">
        <f>H14-F14</f>
        <v>-5.2</v>
      </c>
      <c r="K14" s="67">
        <f>H14-G14</f>
        <v>-5.4999999999999991</v>
      </c>
    </row>
    <row r="15" spans="2:12" ht="27.75" customHeight="1" x14ac:dyDescent="0.25">
      <c r="B15" s="8" t="s">
        <v>61</v>
      </c>
      <c r="C15" s="7" t="s">
        <v>62</v>
      </c>
      <c r="D15" s="54">
        <v>-1.61</v>
      </c>
      <c r="E15" s="54">
        <v>-0.12</v>
      </c>
      <c r="F15" s="42">
        <v>0.16</v>
      </c>
      <c r="G15" s="54">
        <v>0.45</v>
      </c>
      <c r="H15" s="54">
        <v>0.08</v>
      </c>
      <c r="I15" s="67">
        <f>(H15-E15)/H15*100</f>
        <v>250</v>
      </c>
      <c r="J15" s="67">
        <f>(H15-F15)/H15*100</f>
        <v>-100</v>
      </c>
      <c r="K15" s="67">
        <f>(H15-G15)/H15*100</f>
        <v>-462.5</v>
      </c>
    </row>
    <row r="16" spans="2:12" ht="36" customHeight="1" x14ac:dyDescent="0.25">
      <c r="B16" s="31" t="s">
        <v>107</v>
      </c>
      <c r="C16" s="7"/>
      <c r="D16" s="4"/>
      <c r="E16" s="50"/>
      <c r="F16" s="50"/>
      <c r="G16" s="50"/>
      <c r="H16" s="50"/>
      <c r="I16" s="67"/>
      <c r="J16" s="67"/>
      <c r="K16" s="67"/>
    </row>
    <row r="17" spans="2:11" ht="18.75" x14ac:dyDescent="0.25">
      <c r="B17" s="30" t="s">
        <v>108</v>
      </c>
      <c r="C17" s="7"/>
      <c r="D17" s="4"/>
      <c r="E17" s="50"/>
      <c r="F17" s="50"/>
      <c r="G17" s="50"/>
      <c r="H17" s="50"/>
      <c r="I17" s="67"/>
      <c r="J17" s="67"/>
      <c r="K17" s="67"/>
    </row>
    <row r="18" spans="2:11" ht="18.75" x14ac:dyDescent="0.25">
      <c r="B18" s="32" t="s">
        <v>47</v>
      </c>
      <c r="C18" s="3"/>
      <c r="D18" s="4"/>
      <c r="E18" s="50"/>
      <c r="F18" s="50"/>
      <c r="G18" s="50"/>
      <c r="H18" s="50"/>
      <c r="I18" s="67"/>
      <c r="J18" s="67"/>
      <c r="K18" s="67"/>
    </row>
    <row r="19" spans="2:11" ht="82.5" customHeight="1" x14ac:dyDescent="0.25">
      <c r="B19" s="8" t="s">
        <v>109</v>
      </c>
      <c r="C19" s="3" t="s">
        <v>46</v>
      </c>
      <c r="D19" s="40">
        <v>8426.84</v>
      </c>
      <c r="E19" s="51">
        <v>8343.7999999999993</v>
      </c>
      <c r="F19" s="51">
        <v>8400.7999999999993</v>
      </c>
      <c r="G19" s="51">
        <v>8750.2999999999993</v>
      </c>
      <c r="H19" s="51">
        <v>9860.7000000000007</v>
      </c>
      <c r="I19" s="67">
        <f>(H19-E19)/H19*100</f>
        <v>15.383289218818149</v>
      </c>
      <c r="J19" s="67">
        <f>(H19-F19)/H19*100</f>
        <v>14.805236950723593</v>
      </c>
      <c r="K19" s="67">
        <f>(H19-G19)/H19*100</f>
        <v>11.26086383319644</v>
      </c>
    </row>
    <row r="20" spans="2:11" ht="40.5" customHeight="1" x14ac:dyDescent="0.25">
      <c r="B20" s="32" t="s">
        <v>50</v>
      </c>
      <c r="C20" s="7"/>
      <c r="D20" s="41"/>
      <c r="E20" s="41"/>
      <c r="F20" s="41"/>
      <c r="G20" s="41"/>
      <c r="H20" s="50"/>
      <c r="I20" s="67"/>
      <c r="J20" s="67"/>
      <c r="K20" s="67"/>
    </row>
    <row r="21" spans="2:11" ht="93.75" x14ac:dyDescent="0.25">
      <c r="B21" s="8" t="s">
        <v>110</v>
      </c>
      <c r="C21" s="7" t="s">
        <v>46</v>
      </c>
      <c r="D21" s="40">
        <v>14732.63</v>
      </c>
      <c r="E21" s="51">
        <v>14424.6</v>
      </c>
      <c r="F21" s="51">
        <v>14838.4</v>
      </c>
      <c r="G21" s="51">
        <v>15009.6</v>
      </c>
      <c r="H21" s="51">
        <v>12940</v>
      </c>
      <c r="I21" s="67">
        <f>(H21-E21)/H21*100</f>
        <v>-11.472952086553326</v>
      </c>
      <c r="J21" s="67">
        <f>(H21-F21)/H21*100</f>
        <v>-14.670788253477587</v>
      </c>
      <c r="K21" s="67">
        <f>(H21-G21)/H21*100</f>
        <v>-15.99381761978362</v>
      </c>
    </row>
    <row r="22" spans="2:11" ht="56.25" x14ac:dyDescent="0.25">
      <c r="B22" s="32" t="s">
        <v>51</v>
      </c>
      <c r="C22" s="3"/>
      <c r="D22" s="41"/>
      <c r="E22" s="41"/>
      <c r="F22" s="41"/>
      <c r="G22" s="41"/>
      <c r="H22" s="41"/>
      <c r="I22" s="67"/>
      <c r="J22" s="67"/>
      <c r="K22" s="67"/>
    </row>
    <row r="23" spans="2:11" ht="112.5" x14ac:dyDescent="0.25">
      <c r="B23" s="8" t="s">
        <v>111</v>
      </c>
      <c r="C23" s="3" t="s">
        <v>46</v>
      </c>
      <c r="D23" s="53">
        <v>1060.01</v>
      </c>
      <c r="E23" s="51">
        <v>1044.3</v>
      </c>
      <c r="F23" s="51">
        <v>1056.7</v>
      </c>
      <c r="G23" s="51">
        <v>1084.8</v>
      </c>
      <c r="H23" s="51">
        <v>1213.4000000000001</v>
      </c>
      <c r="I23" s="67">
        <f>(H23-E23)/H23*100</f>
        <v>13.936047469919247</v>
      </c>
      <c r="J23" s="67">
        <f>(H23-F23)/H23*100</f>
        <v>12.914125597494646</v>
      </c>
      <c r="K23" s="67">
        <f>(H23-G23)/H23*100</f>
        <v>10.598318773693762</v>
      </c>
    </row>
    <row r="24" spans="2:11" ht="20.25" x14ac:dyDescent="0.25">
      <c r="B24" s="31" t="s">
        <v>112</v>
      </c>
      <c r="C24" s="3"/>
      <c r="D24" s="43"/>
      <c r="E24" s="41"/>
      <c r="F24" s="41"/>
      <c r="G24" s="41"/>
      <c r="H24" s="41"/>
      <c r="I24" s="67"/>
      <c r="J24" s="67"/>
      <c r="K24" s="67"/>
    </row>
    <row r="25" spans="2:11" ht="37.5" x14ac:dyDescent="0.25">
      <c r="B25" s="5" t="s">
        <v>113</v>
      </c>
      <c r="C25" s="23" t="s">
        <v>2</v>
      </c>
      <c r="D25" s="11">
        <v>1507.5</v>
      </c>
      <c r="E25" s="51">
        <v>2677.5</v>
      </c>
      <c r="F25" s="51">
        <v>3326.5</v>
      </c>
      <c r="G25" s="51">
        <v>3383.1</v>
      </c>
      <c r="H25" s="54">
        <v>1055.0999999999999</v>
      </c>
      <c r="I25" s="67">
        <f>(H25-E25)/H25*100</f>
        <v>-153.76741541086153</v>
      </c>
      <c r="J25" s="67">
        <f>(H25-F25)/H25*100</f>
        <v>-215.27817268505359</v>
      </c>
      <c r="K25" s="67">
        <f>(H25-G25)/H25*100</f>
        <v>-220.64259311913563</v>
      </c>
    </row>
    <row r="26" spans="2:11" ht="37.5" x14ac:dyDescent="0.25">
      <c r="B26" s="5" t="s">
        <v>136</v>
      </c>
      <c r="C26" s="3" t="s">
        <v>137</v>
      </c>
      <c r="D26" s="51">
        <v>48.4</v>
      </c>
      <c r="E26" s="51">
        <v>81.400000000000006</v>
      </c>
      <c r="F26" s="51">
        <v>101.5</v>
      </c>
      <c r="G26" s="51">
        <v>101.7</v>
      </c>
      <c r="H26" s="54">
        <v>66.3</v>
      </c>
      <c r="I26" s="67">
        <f>H26-E26</f>
        <v>-15.100000000000009</v>
      </c>
      <c r="J26" s="67">
        <f>H26-F26</f>
        <v>-35.200000000000003</v>
      </c>
      <c r="K26" s="67">
        <f>H26-G26</f>
        <v>-35.400000000000006</v>
      </c>
    </row>
    <row r="27" spans="2:11" ht="36" customHeight="1" x14ac:dyDescent="0.25">
      <c r="B27" s="6" t="s">
        <v>3</v>
      </c>
      <c r="C27" s="23" t="s">
        <v>4</v>
      </c>
      <c r="D27" s="38">
        <v>58.9</v>
      </c>
      <c r="E27" s="51">
        <v>62</v>
      </c>
      <c r="F27" s="51">
        <v>62.5</v>
      </c>
      <c r="G27" s="51">
        <v>62.8</v>
      </c>
      <c r="H27" s="55">
        <v>155.4</v>
      </c>
      <c r="I27" s="67">
        <f>(H27-E27)/H27*100</f>
        <v>60.102960102960104</v>
      </c>
      <c r="J27" s="67">
        <f>(H27-F27)/H27*100</f>
        <v>59.781209781209789</v>
      </c>
      <c r="K27" s="67">
        <f>(H27-G27)/H27*100</f>
        <v>59.588159588159598</v>
      </c>
    </row>
    <row r="28" spans="2:11" ht="30" customHeight="1" x14ac:dyDescent="0.25">
      <c r="B28" s="31" t="s">
        <v>114</v>
      </c>
      <c r="C28" s="3"/>
      <c r="D28" s="41"/>
      <c r="E28" s="41"/>
      <c r="F28" s="41"/>
      <c r="G28" s="41"/>
      <c r="H28" s="41"/>
      <c r="I28" s="67"/>
      <c r="J28" s="67"/>
      <c r="K28" s="67"/>
    </row>
    <row r="29" spans="2:11" ht="37.5" x14ac:dyDescent="0.25">
      <c r="B29" s="6" t="s">
        <v>6</v>
      </c>
      <c r="C29" s="24" t="s">
        <v>115</v>
      </c>
      <c r="D29" s="52">
        <v>102899.8</v>
      </c>
      <c r="E29" s="51">
        <v>103736.9</v>
      </c>
      <c r="F29" s="51">
        <v>105524.91</v>
      </c>
      <c r="G29" s="52">
        <v>106912.3</v>
      </c>
      <c r="H29" s="52">
        <v>125187.4</v>
      </c>
      <c r="I29" s="67">
        <f>(H29-E29)/H29*100</f>
        <v>17.134711640308851</v>
      </c>
      <c r="J29" s="67">
        <f>(H29-F29)/H29*100</f>
        <v>15.706444897809197</v>
      </c>
      <c r="K29" s="67">
        <f>(H29-G29)/H29*100</f>
        <v>14.598194386975042</v>
      </c>
    </row>
    <row r="30" spans="2:11" ht="37.5" x14ac:dyDescent="0.25">
      <c r="B30" s="6" t="s">
        <v>6</v>
      </c>
      <c r="C30" s="24" t="s">
        <v>137</v>
      </c>
      <c r="D30" s="52">
        <v>90.2</v>
      </c>
      <c r="E30" s="52">
        <v>97.3</v>
      </c>
      <c r="F30" s="52">
        <v>99</v>
      </c>
      <c r="G30" s="52">
        <v>100.1</v>
      </c>
      <c r="H30" s="52">
        <v>111.3</v>
      </c>
      <c r="I30" s="67">
        <f>H30-E30</f>
        <v>14</v>
      </c>
      <c r="J30" s="67">
        <f>H30-F30</f>
        <v>12.299999999999997</v>
      </c>
      <c r="K30" s="67">
        <f>H30-G30</f>
        <v>11.200000000000003</v>
      </c>
    </row>
    <row r="31" spans="2:11" ht="27.75" customHeight="1" x14ac:dyDescent="0.25">
      <c r="B31" s="5" t="s">
        <v>7</v>
      </c>
      <c r="C31" s="3" t="s">
        <v>46</v>
      </c>
      <c r="D31" s="52">
        <v>3123.8</v>
      </c>
      <c r="E31" s="52">
        <v>3396.4</v>
      </c>
      <c r="F31" s="52">
        <v>3511.9</v>
      </c>
      <c r="G31" s="52">
        <v>3566.2</v>
      </c>
      <c r="H31" s="52">
        <v>4381.5</v>
      </c>
      <c r="I31" s="67">
        <f>(H31-E31)/H31*100</f>
        <v>22.483167864886454</v>
      </c>
      <c r="J31" s="67">
        <f>(H31-F31)/H31*100</f>
        <v>19.847084331849821</v>
      </c>
      <c r="K31" s="67">
        <f>(H31-G31)/H31*100</f>
        <v>18.607782722811827</v>
      </c>
    </row>
    <row r="32" spans="2:11" ht="28.5" customHeight="1" x14ac:dyDescent="0.25">
      <c r="B32" s="6" t="s">
        <v>8</v>
      </c>
      <c r="C32" s="24" t="s">
        <v>0</v>
      </c>
      <c r="D32" s="52">
        <v>17105.7</v>
      </c>
      <c r="E32" s="51">
        <v>17119.3</v>
      </c>
      <c r="F32" s="51">
        <v>17592.099999999999</v>
      </c>
      <c r="G32" s="52">
        <v>18345.2</v>
      </c>
      <c r="H32" s="54" t="s">
        <v>134</v>
      </c>
      <c r="I32" s="67"/>
      <c r="J32" s="67"/>
      <c r="K32" s="67"/>
    </row>
    <row r="33" spans="2:11" ht="40.5" x14ac:dyDescent="0.25">
      <c r="B33" s="33" t="s">
        <v>116</v>
      </c>
      <c r="C33" s="3"/>
      <c r="D33" s="44"/>
      <c r="E33" s="52"/>
      <c r="F33" s="52"/>
      <c r="G33" s="52"/>
      <c r="H33" s="52"/>
      <c r="I33" s="67"/>
      <c r="J33" s="67"/>
      <c r="K33" s="67"/>
    </row>
    <row r="34" spans="2:11" ht="37.5" x14ac:dyDescent="0.25">
      <c r="B34" s="8" t="s">
        <v>63</v>
      </c>
      <c r="C34" s="7" t="s">
        <v>9</v>
      </c>
      <c r="D34" s="45">
        <v>2879</v>
      </c>
      <c r="E34" s="62">
        <v>2879</v>
      </c>
      <c r="F34" s="62">
        <v>2898</v>
      </c>
      <c r="G34" s="62">
        <v>2915</v>
      </c>
      <c r="H34" s="45">
        <v>2765</v>
      </c>
      <c r="I34" s="67">
        <f>(H34-E34)/H34*100</f>
        <v>-4.1229656419529839</v>
      </c>
      <c r="J34" s="67">
        <f>(H34-F34)/H34*100</f>
        <v>-4.8101265822784809</v>
      </c>
      <c r="K34" s="67">
        <f>(H34-G34)/H34*100</f>
        <v>-5.4249547920433994</v>
      </c>
    </row>
    <row r="35" spans="2:11" ht="56.25" x14ac:dyDescent="0.25">
      <c r="B35" s="8" t="s">
        <v>49</v>
      </c>
      <c r="C35" s="25" t="s">
        <v>10</v>
      </c>
      <c r="D35" s="42">
        <v>18</v>
      </c>
      <c r="E35" s="54">
        <v>17.98</v>
      </c>
      <c r="F35" s="54">
        <v>18.12</v>
      </c>
      <c r="G35" s="54">
        <v>18.25</v>
      </c>
      <c r="H35" s="42">
        <v>16.649999999999999</v>
      </c>
      <c r="I35" s="67">
        <f>(H35-E35)/H35*100</f>
        <v>-7.9879879879880002</v>
      </c>
      <c r="J35" s="67">
        <f>(H35-F35)/H35*100</f>
        <v>-8.8288288288288435</v>
      </c>
      <c r="K35" s="67">
        <f>(H35-G35)/H35*100</f>
        <v>-9.6096096096096186</v>
      </c>
    </row>
    <row r="36" spans="2:11" ht="37.5" x14ac:dyDescent="0.25">
      <c r="B36" s="8" t="s">
        <v>48</v>
      </c>
      <c r="C36" s="7" t="s">
        <v>11</v>
      </c>
      <c r="D36" s="55">
        <v>75.709999999999994</v>
      </c>
      <c r="E36" s="54">
        <v>76.099999999999994</v>
      </c>
      <c r="F36" s="54">
        <v>77.2</v>
      </c>
      <c r="G36" s="54">
        <v>77.5</v>
      </c>
      <c r="H36" s="55">
        <v>94.1</v>
      </c>
      <c r="I36" s="67">
        <f>(H36-E36)/H36*100</f>
        <v>19.128586609989373</v>
      </c>
      <c r="J36" s="67">
        <f>(H36-F36)/H36*100</f>
        <v>17.959617428267794</v>
      </c>
      <c r="K36" s="67">
        <f>(H36-G36)/H36*100</f>
        <v>17.640807651434638</v>
      </c>
    </row>
    <row r="37" spans="2:11" ht="28.5" customHeight="1" x14ac:dyDescent="0.25">
      <c r="B37" s="34" t="s">
        <v>133</v>
      </c>
      <c r="C37" s="7"/>
      <c r="D37" s="11"/>
      <c r="E37" s="54"/>
      <c r="F37" s="54"/>
      <c r="G37" s="54"/>
      <c r="H37" s="54"/>
      <c r="I37" s="67"/>
      <c r="J37" s="67"/>
      <c r="K37" s="67"/>
    </row>
    <row r="38" spans="2:11" ht="39.75" customHeight="1" x14ac:dyDescent="0.25">
      <c r="B38" s="6" t="s">
        <v>12</v>
      </c>
      <c r="C38" s="3" t="s">
        <v>2</v>
      </c>
      <c r="D38" s="52">
        <v>16127.499</v>
      </c>
      <c r="E38" s="52">
        <v>10283.5</v>
      </c>
      <c r="F38" s="52">
        <v>10587.8</v>
      </c>
      <c r="G38" s="52">
        <v>10597.1</v>
      </c>
      <c r="H38" s="52">
        <v>16521.2</v>
      </c>
      <c r="I38" s="67">
        <f>(H38-E38)/H38*100</f>
        <v>37.75573202915043</v>
      </c>
      <c r="J38" s="67">
        <f>(H38-F38)/H38*100</f>
        <v>35.913856136358142</v>
      </c>
      <c r="K38" s="67">
        <f>(H38-G38)/H38*100</f>
        <v>35.857564825799585</v>
      </c>
    </row>
    <row r="39" spans="2:11" ht="90.75" customHeight="1" x14ac:dyDescent="0.25">
      <c r="B39" s="5" t="s">
        <v>13</v>
      </c>
      <c r="C39" s="3" t="s">
        <v>46</v>
      </c>
      <c r="D39" s="50">
        <v>5187.37</v>
      </c>
      <c r="E39" s="52">
        <v>4159.8</v>
      </c>
      <c r="F39" s="52">
        <v>4256.6000000000004</v>
      </c>
      <c r="G39" s="52">
        <v>4270.3</v>
      </c>
      <c r="H39" s="50">
        <v>4983.8999999999996</v>
      </c>
      <c r="I39" s="67">
        <f>(H39-E39)/H39*100</f>
        <v>16.53524348401853</v>
      </c>
      <c r="J39" s="67">
        <f>(H39-F39)/H39*100</f>
        <v>14.592989425951549</v>
      </c>
      <c r="K39" s="67">
        <f>(H39-G39)/H39*100</f>
        <v>14.318104295832571</v>
      </c>
    </row>
    <row r="40" spans="2:11" ht="82.5" customHeight="1" x14ac:dyDescent="0.25">
      <c r="B40" s="22" t="s">
        <v>117</v>
      </c>
      <c r="C40" s="7"/>
      <c r="D40" s="41"/>
      <c r="E40" s="41"/>
      <c r="F40" s="41"/>
      <c r="G40" s="41"/>
      <c r="H40" s="41"/>
      <c r="I40" s="67"/>
      <c r="J40" s="67"/>
      <c r="K40" s="67"/>
    </row>
    <row r="41" spans="2:11" ht="28.5" customHeight="1" x14ac:dyDescent="0.25">
      <c r="B41" s="9" t="s">
        <v>14</v>
      </c>
      <c r="C41" s="7" t="s">
        <v>0</v>
      </c>
      <c r="D41" s="52">
        <v>2278.1</v>
      </c>
      <c r="E41" s="52">
        <v>3239.4</v>
      </c>
      <c r="F41" s="52">
        <v>3286.5</v>
      </c>
      <c r="G41" s="52">
        <v>3294.8</v>
      </c>
      <c r="H41" s="52">
        <v>2281.8000000000002</v>
      </c>
      <c r="I41" s="67">
        <f>(H41-E41)/H41*100</f>
        <v>-41.96686826189849</v>
      </c>
      <c r="J41" s="67">
        <f>(H41-F41)/H41*100</f>
        <v>-44.031028135682341</v>
      </c>
      <c r="K41" s="67">
        <f>(H41-G41)/H41*100</f>
        <v>-44.394776053992459</v>
      </c>
    </row>
    <row r="42" spans="2:11" ht="24.75" customHeight="1" x14ac:dyDescent="0.25">
      <c r="B42" s="9" t="s">
        <v>64</v>
      </c>
      <c r="C42" s="7" t="s">
        <v>0</v>
      </c>
      <c r="D42" s="52">
        <v>2909.3</v>
      </c>
      <c r="E42" s="52">
        <v>920.4</v>
      </c>
      <c r="F42" s="52">
        <v>970.1</v>
      </c>
      <c r="G42" s="52">
        <v>975.5</v>
      </c>
      <c r="H42" s="52">
        <v>2702.1</v>
      </c>
      <c r="I42" s="67">
        <f>(H42-E42)/H42*100</f>
        <v>65.937604085711115</v>
      </c>
      <c r="J42" s="67">
        <f>(H42-F42)/H42*100</f>
        <v>64.098293919544062</v>
      </c>
      <c r="K42" s="67">
        <f>(H42-G42)/H42*100</f>
        <v>63.898449354205987</v>
      </c>
    </row>
    <row r="43" spans="2:11" ht="30" customHeight="1" x14ac:dyDescent="0.25">
      <c r="B43" s="8" t="s">
        <v>65</v>
      </c>
      <c r="C43" s="7" t="s">
        <v>0</v>
      </c>
      <c r="D43" s="59">
        <v>0</v>
      </c>
      <c r="E43" s="52">
        <v>0</v>
      </c>
      <c r="F43" s="52">
        <v>0</v>
      </c>
      <c r="G43" s="52">
        <v>0</v>
      </c>
      <c r="H43" s="59">
        <v>10.8</v>
      </c>
      <c r="I43" s="67">
        <f>(H43-E43)/H43*100</f>
        <v>100</v>
      </c>
      <c r="J43" s="67">
        <f>(H43-F43)/H43*100</f>
        <v>100</v>
      </c>
      <c r="K43" s="67">
        <f>(H43-G43)/H43*100</f>
        <v>100</v>
      </c>
    </row>
    <row r="44" spans="2:11" ht="26.25" customHeight="1" x14ac:dyDescent="0.25">
      <c r="B44" s="8" t="s">
        <v>70</v>
      </c>
      <c r="C44" s="7" t="s">
        <v>0</v>
      </c>
      <c r="D44" s="59">
        <v>0</v>
      </c>
      <c r="E44" s="52">
        <v>0</v>
      </c>
      <c r="F44" s="52">
        <v>0</v>
      </c>
      <c r="G44" s="52">
        <v>0</v>
      </c>
      <c r="H44" s="59">
        <v>0</v>
      </c>
      <c r="I44" s="67">
        <v>0</v>
      </c>
      <c r="J44" s="67">
        <v>0</v>
      </c>
      <c r="K44" s="67">
        <v>0</v>
      </c>
    </row>
    <row r="45" spans="2:11" ht="24" customHeight="1" x14ac:dyDescent="0.25">
      <c r="B45" s="8" t="s">
        <v>15</v>
      </c>
      <c r="C45" s="7" t="s">
        <v>0</v>
      </c>
      <c r="D45" s="59">
        <v>3.9</v>
      </c>
      <c r="E45" s="52">
        <v>3</v>
      </c>
      <c r="F45" s="52">
        <v>7.8</v>
      </c>
      <c r="G45" s="52">
        <v>8</v>
      </c>
      <c r="H45" s="59">
        <v>0.7</v>
      </c>
      <c r="I45" s="67">
        <f t="shared" ref="I45:I50" si="1">(H45-E45)/H45*100</f>
        <v>-328.57142857142856</v>
      </c>
      <c r="J45" s="67">
        <f t="shared" ref="J45:J50" si="2">(H45-F45)/H45*100</f>
        <v>-1014.2857142857142</v>
      </c>
      <c r="K45" s="67">
        <f t="shared" ref="K45:K50" si="3">(H45-G45)/H45*100</f>
        <v>-1042.8571428571429</v>
      </c>
    </row>
    <row r="46" spans="2:11" ht="27.75" customHeight="1" x14ac:dyDescent="0.25">
      <c r="B46" s="8" t="s">
        <v>66</v>
      </c>
      <c r="C46" s="7" t="s">
        <v>0</v>
      </c>
      <c r="D46" s="52">
        <v>2677.1</v>
      </c>
      <c r="E46" s="52">
        <v>831.4</v>
      </c>
      <c r="F46" s="52">
        <v>878.1</v>
      </c>
      <c r="G46" s="52">
        <v>881.3</v>
      </c>
      <c r="H46" s="52">
        <v>2554.1999999999998</v>
      </c>
      <c r="I46" s="67">
        <f t="shared" si="1"/>
        <v>67.449690705504651</v>
      </c>
      <c r="J46" s="67">
        <f t="shared" si="2"/>
        <v>65.621329574817949</v>
      </c>
      <c r="K46" s="67">
        <f t="shared" si="3"/>
        <v>65.496045728603875</v>
      </c>
    </row>
    <row r="47" spans="2:11" ht="24.75" customHeight="1" x14ac:dyDescent="0.25">
      <c r="B47" s="9" t="s">
        <v>67</v>
      </c>
      <c r="C47" s="7" t="s">
        <v>0</v>
      </c>
      <c r="D47" s="45">
        <v>1463</v>
      </c>
      <c r="E47" s="52">
        <v>740.5</v>
      </c>
      <c r="F47" s="52">
        <v>773</v>
      </c>
      <c r="G47" s="52">
        <v>775</v>
      </c>
      <c r="H47" s="45">
        <v>2217.6999999999998</v>
      </c>
      <c r="I47" s="67">
        <f t="shared" si="1"/>
        <v>66.609550435135503</v>
      </c>
      <c r="J47" s="67">
        <f t="shared" si="2"/>
        <v>65.144068178743737</v>
      </c>
      <c r="K47" s="67">
        <f t="shared" si="3"/>
        <v>65.053884655273478</v>
      </c>
    </row>
    <row r="48" spans="2:11" ht="26.25" customHeight="1" x14ac:dyDescent="0.25">
      <c r="B48" s="9" t="s">
        <v>68</v>
      </c>
      <c r="C48" s="7" t="s">
        <v>0</v>
      </c>
      <c r="D48" s="59">
        <v>210.3</v>
      </c>
      <c r="E48" s="52">
        <v>70.8</v>
      </c>
      <c r="F48" s="52">
        <v>83.4</v>
      </c>
      <c r="G48" s="52">
        <v>84.5</v>
      </c>
      <c r="H48" s="59">
        <v>293.39999999999998</v>
      </c>
      <c r="I48" s="67">
        <f t="shared" si="1"/>
        <v>75.869120654396724</v>
      </c>
      <c r="J48" s="67">
        <f t="shared" si="2"/>
        <v>71.574642126789371</v>
      </c>
      <c r="K48" s="67">
        <f t="shared" si="3"/>
        <v>71.199727334696661</v>
      </c>
    </row>
    <row r="49" spans="2:11" ht="27.75" customHeight="1" x14ac:dyDescent="0.25">
      <c r="B49" s="9" t="s">
        <v>69</v>
      </c>
      <c r="C49" s="7" t="s">
        <v>0</v>
      </c>
      <c r="D49" s="52">
        <v>1003.8</v>
      </c>
      <c r="E49" s="52">
        <v>20.100000000000001</v>
      </c>
      <c r="F49" s="52">
        <v>21.7</v>
      </c>
      <c r="G49" s="52">
        <v>21.8</v>
      </c>
      <c r="H49" s="52">
        <v>42.8</v>
      </c>
      <c r="I49" s="67">
        <f t="shared" si="1"/>
        <v>53.037383177570085</v>
      </c>
      <c r="J49" s="67">
        <f t="shared" si="2"/>
        <v>49.299065420560744</v>
      </c>
      <c r="K49" s="67">
        <f t="shared" si="3"/>
        <v>49.065420560747661</v>
      </c>
    </row>
    <row r="50" spans="2:11" ht="30" customHeight="1" x14ac:dyDescent="0.25">
      <c r="B50" s="8" t="s">
        <v>16</v>
      </c>
      <c r="C50" s="7" t="s">
        <v>0</v>
      </c>
      <c r="D50" s="59">
        <v>228.2</v>
      </c>
      <c r="E50" s="52">
        <v>86</v>
      </c>
      <c r="F50" s="52">
        <v>84.2</v>
      </c>
      <c r="G50" s="52">
        <v>86.2</v>
      </c>
      <c r="H50" s="59">
        <v>136.4</v>
      </c>
      <c r="I50" s="67">
        <f t="shared" si="1"/>
        <v>36.950146627565985</v>
      </c>
      <c r="J50" s="67">
        <f t="shared" si="2"/>
        <v>38.269794721407621</v>
      </c>
      <c r="K50" s="67">
        <f t="shared" si="3"/>
        <v>36.803519061583579</v>
      </c>
    </row>
    <row r="51" spans="2:11" ht="26.25" customHeight="1" x14ac:dyDescent="0.25">
      <c r="B51" s="34" t="s">
        <v>118</v>
      </c>
      <c r="C51" s="7"/>
      <c r="D51" s="50"/>
      <c r="E51" s="50"/>
      <c r="F51" s="50"/>
      <c r="G51" s="50"/>
      <c r="H51" s="50"/>
      <c r="I51" s="67"/>
      <c r="J51" s="67"/>
      <c r="K51" s="67"/>
    </row>
    <row r="52" spans="2:11" ht="30.75" customHeight="1" x14ac:dyDescent="0.25">
      <c r="B52" s="32" t="s">
        <v>119</v>
      </c>
      <c r="C52" s="7" t="s">
        <v>0</v>
      </c>
      <c r="D52" s="53">
        <v>5506.44</v>
      </c>
      <c r="E52" s="63">
        <v>4987.55</v>
      </c>
      <c r="F52" s="63">
        <v>5130.67</v>
      </c>
      <c r="G52" s="63">
        <v>5726</v>
      </c>
      <c r="H52" s="53">
        <v>5821.9</v>
      </c>
      <c r="I52" s="67">
        <f>(H52-E52)/H52*100</f>
        <v>14.331232072003978</v>
      </c>
      <c r="J52" s="67">
        <f>(H52-F52)/H52*100</f>
        <v>11.872928081897657</v>
      </c>
      <c r="K52" s="67">
        <f>(H52-G52)/H52*100</f>
        <v>1.6472285679932606</v>
      </c>
    </row>
    <row r="53" spans="2:11" ht="28.5" customHeight="1" x14ac:dyDescent="0.25">
      <c r="B53" s="35" t="s">
        <v>71</v>
      </c>
      <c r="C53" s="7" t="s">
        <v>17</v>
      </c>
      <c r="D53" s="53">
        <v>1853.96</v>
      </c>
      <c r="E53" s="63">
        <v>1604.3700000000001</v>
      </c>
      <c r="F53" s="63">
        <v>1747.4899999999998</v>
      </c>
      <c r="G53" s="63">
        <v>2342.8200000000002</v>
      </c>
      <c r="H53" s="53">
        <v>2066.94</v>
      </c>
      <c r="I53" s="67">
        <f>(H53-E53)/H53*100</f>
        <v>22.37945949084153</v>
      </c>
      <c r="J53" s="67">
        <f>(H53-F53)/H53*100</f>
        <v>15.455213987827429</v>
      </c>
      <c r="K53" s="67">
        <f>(H53-G53)/H53*100</f>
        <v>-13.34726697436791</v>
      </c>
    </row>
    <row r="54" spans="2:11" ht="37.5" x14ac:dyDescent="0.25">
      <c r="B54" s="12" t="s">
        <v>138</v>
      </c>
      <c r="C54" s="7" t="s">
        <v>17</v>
      </c>
      <c r="D54" s="53">
        <v>1660.82</v>
      </c>
      <c r="E54" s="63">
        <v>1494.73</v>
      </c>
      <c r="F54" s="63">
        <v>1582.87</v>
      </c>
      <c r="G54" s="63">
        <v>1986.73</v>
      </c>
      <c r="H54" s="53">
        <v>1855.94</v>
      </c>
      <c r="I54" s="67">
        <f>(H54-E54)/H54*100</f>
        <v>19.462374861256293</v>
      </c>
      <c r="J54" s="67">
        <f>(H54-F54)/H54*100</f>
        <v>14.713298921301343</v>
      </c>
      <c r="K54" s="67">
        <f>(H54-G54)/H54*100</f>
        <v>-7.0471028158237861</v>
      </c>
    </row>
    <row r="55" spans="2:11" ht="24" customHeight="1" x14ac:dyDescent="0.25">
      <c r="B55" s="12" t="s">
        <v>72</v>
      </c>
      <c r="C55" s="7" t="s">
        <v>17</v>
      </c>
      <c r="D55" s="48"/>
      <c r="E55" s="53"/>
      <c r="F55" s="53"/>
      <c r="G55" s="53"/>
      <c r="H55" s="53"/>
      <c r="I55" s="67"/>
      <c r="J55" s="67"/>
      <c r="K55" s="67"/>
    </row>
    <row r="56" spans="2:11" ht="21" customHeight="1" x14ac:dyDescent="0.25">
      <c r="B56" s="12" t="s">
        <v>73</v>
      </c>
      <c r="C56" s="7" t="s">
        <v>17</v>
      </c>
      <c r="D56" s="53">
        <v>1081.45</v>
      </c>
      <c r="E56" s="63">
        <v>943.97</v>
      </c>
      <c r="F56" s="63">
        <v>993.66</v>
      </c>
      <c r="G56" s="63">
        <v>1238.08</v>
      </c>
      <c r="H56" s="53">
        <v>1088.3800000000001</v>
      </c>
      <c r="I56" s="67">
        <f>(H56-E56)/H56*100</f>
        <v>13.26834377698966</v>
      </c>
      <c r="J56" s="67">
        <f>(H56-F56)/H56*100</f>
        <v>8.702842757125282</v>
      </c>
      <c r="K56" s="67">
        <f>(H56-G56)/H56*100</f>
        <v>-13.754387254451553</v>
      </c>
    </row>
    <row r="57" spans="2:11" ht="24" customHeight="1" x14ac:dyDescent="0.25">
      <c r="B57" s="12" t="s">
        <v>74</v>
      </c>
      <c r="C57" s="7" t="s">
        <v>17</v>
      </c>
      <c r="D57" s="53"/>
      <c r="E57" s="53"/>
      <c r="F57" s="53"/>
      <c r="G57" s="53"/>
      <c r="H57" s="53"/>
      <c r="I57" s="67"/>
      <c r="J57" s="67"/>
      <c r="K57" s="67"/>
    </row>
    <row r="58" spans="2:11" ht="22.5" customHeight="1" x14ac:dyDescent="0.25">
      <c r="B58" s="12" t="s">
        <v>75</v>
      </c>
      <c r="C58" s="7" t="s">
        <v>17</v>
      </c>
      <c r="D58" s="53">
        <v>20.149999999999999</v>
      </c>
      <c r="E58" s="63">
        <v>21.86</v>
      </c>
      <c r="F58" s="63">
        <v>23.01</v>
      </c>
      <c r="G58" s="63">
        <v>24.16</v>
      </c>
      <c r="H58" s="53">
        <v>23.45</v>
      </c>
      <c r="I58" s="67">
        <f>(H58-E58)/H58*100</f>
        <v>6.7803837953091683</v>
      </c>
      <c r="J58" s="67">
        <f>(H58-F58)/H58*100</f>
        <v>1.8763326226012698</v>
      </c>
      <c r="K58" s="67">
        <f>(H58-G58)/H58*100</f>
        <v>-3.0277185501066133</v>
      </c>
    </row>
    <row r="59" spans="2:11" ht="37.5" x14ac:dyDescent="0.25">
      <c r="B59" s="12" t="s">
        <v>76</v>
      </c>
      <c r="C59" s="7" t="s">
        <v>17</v>
      </c>
      <c r="D59" s="53"/>
      <c r="E59" s="63">
        <v>126.5</v>
      </c>
      <c r="F59" s="63">
        <v>133.15</v>
      </c>
      <c r="G59" s="63">
        <v>168.1</v>
      </c>
      <c r="H59" s="53">
        <v>188.96</v>
      </c>
      <c r="I59" s="67">
        <f>(H59-E59)/H59*100</f>
        <v>33.054614733276885</v>
      </c>
      <c r="J59" s="67">
        <f>(H59-F59)/H59*100</f>
        <v>29.535351397121083</v>
      </c>
      <c r="K59" s="67">
        <f>(H59-G59)/H59*100</f>
        <v>11.039373412362412</v>
      </c>
    </row>
    <row r="60" spans="2:11" ht="24.75" customHeight="1" x14ac:dyDescent="0.25">
      <c r="B60" s="12" t="s">
        <v>77</v>
      </c>
      <c r="C60" s="7" t="s">
        <v>17</v>
      </c>
      <c r="D60" s="53">
        <v>184.83</v>
      </c>
      <c r="E60" s="63">
        <v>145.47</v>
      </c>
      <c r="F60" s="63">
        <v>154.66999999999999</v>
      </c>
      <c r="G60" s="63">
        <v>228.46</v>
      </c>
      <c r="H60" s="53">
        <v>226.22</v>
      </c>
      <c r="I60" s="67">
        <f>(H60-E60)/H60*100</f>
        <v>35.695340818672086</v>
      </c>
      <c r="J60" s="67">
        <f>(H60-F60)/H60*100</f>
        <v>31.628503226947224</v>
      </c>
      <c r="K60" s="67">
        <f>(H60-G60)/H60*100</f>
        <v>-0.99018654407214624</v>
      </c>
    </row>
    <row r="61" spans="2:11" ht="27.75" customHeight="1" x14ac:dyDescent="0.25">
      <c r="B61" s="12" t="s">
        <v>78</v>
      </c>
      <c r="C61" s="7" t="s">
        <v>17</v>
      </c>
      <c r="D61" s="48"/>
      <c r="E61" s="53"/>
      <c r="F61" s="53"/>
      <c r="G61" s="53"/>
      <c r="H61" s="53"/>
      <c r="I61" s="67"/>
      <c r="J61" s="67"/>
      <c r="K61" s="67"/>
    </row>
    <row r="62" spans="2:11" ht="26.25" customHeight="1" x14ac:dyDescent="0.25">
      <c r="B62" s="12" t="s">
        <v>79</v>
      </c>
      <c r="C62" s="7" t="s">
        <v>17</v>
      </c>
      <c r="D62" s="48"/>
      <c r="E62" s="53"/>
      <c r="F62" s="53"/>
      <c r="G62" s="53"/>
      <c r="H62" s="53"/>
      <c r="I62" s="67"/>
      <c r="J62" s="67"/>
      <c r="K62" s="67"/>
    </row>
    <row r="63" spans="2:11" ht="26.25" customHeight="1" x14ac:dyDescent="0.25">
      <c r="B63" s="12" t="s">
        <v>80</v>
      </c>
      <c r="C63" s="7" t="s">
        <v>17</v>
      </c>
      <c r="D63" s="48"/>
      <c r="E63" s="53"/>
      <c r="F63" s="53"/>
      <c r="G63" s="53"/>
      <c r="H63" s="53"/>
      <c r="I63" s="67"/>
      <c r="J63" s="67"/>
      <c r="K63" s="67"/>
    </row>
    <row r="64" spans="2:11" ht="22.5" customHeight="1" x14ac:dyDescent="0.25">
      <c r="B64" s="12" t="s">
        <v>81</v>
      </c>
      <c r="C64" s="7" t="s">
        <v>17</v>
      </c>
      <c r="D64" s="53">
        <v>180.62</v>
      </c>
      <c r="E64" s="64">
        <v>165.29</v>
      </c>
      <c r="F64" s="64">
        <v>173.99</v>
      </c>
      <c r="G64" s="64">
        <v>209.43</v>
      </c>
      <c r="H64" s="53">
        <v>192.19</v>
      </c>
      <c r="I64" s="67">
        <f t="shared" ref="I64:I69" si="4">(H64-E64)/H64*100</f>
        <v>13.996565898329779</v>
      </c>
      <c r="J64" s="67">
        <f t="shared" ref="J64:J69" si="5">(H64-F64)/H64*100</f>
        <v>9.4697955148550861</v>
      </c>
      <c r="K64" s="67">
        <f t="shared" ref="K64:K69" si="6">(H64-G64)/H64*100</f>
        <v>-8.9702898173682328</v>
      </c>
    </row>
    <row r="65" spans="2:11" ht="32.25" customHeight="1" x14ac:dyDescent="0.25">
      <c r="B65" s="12" t="s">
        <v>82</v>
      </c>
      <c r="C65" s="7" t="s">
        <v>17</v>
      </c>
      <c r="D65" s="53">
        <v>193.14</v>
      </c>
      <c r="E65" s="64">
        <v>109.64</v>
      </c>
      <c r="F65" s="64">
        <v>164.62</v>
      </c>
      <c r="G65" s="64">
        <v>356.09</v>
      </c>
      <c r="H65" s="53">
        <v>211</v>
      </c>
      <c r="I65" s="67">
        <f t="shared" si="4"/>
        <v>48.037914691943129</v>
      </c>
      <c r="J65" s="67">
        <f t="shared" si="5"/>
        <v>21.981042654028435</v>
      </c>
      <c r="K65" s="67">
        <f t="shared" si="6"/>
        <v>-68.763033175355432</v>
      </c>
    </row>
    <row r="66" spans="2:11" ht="32.25" customHeight="1" x14ac:dyDescent="0.25">
      <c r="B66" s="35" t="s">
        <v>83</v>
      </c>
      <c r="C66" s="7" t="s">
        <v>17</v>
      </c>
      <c r="D66" s="53">
        <v>3652.48</v>
      </c>
      <c r="E66" s="64">
        <v>3383.18</v>
      </c>
      <c r="F66" s="64">
        <v>3383.18</v>
      </c>
      <c r="G66" s="64">
        <v>3383.18</v>
      </c>
      <c r="H66" s="53">
        <v>3754.96</v>
      </c>
      <c r="I66" s="67">
        <f t="shared" si="4"/>
        <v>9.9010375609860084</v>
      </c>
      <c r="J66" s="67">
        <f t="shared" si="5"/>
        <v>9.9010375609860084</v>
      </c>
      <c r="K66" s="67">
        <f t="shared" si="6"/>
        <v>9.9010375609860084</v>
      </c>
    </row>
    <row r="67" spans="2:11" ht="27" customHeight="1" x14ac:dyDescent="0.25">
      <c r="B67" s="8" t="s">
        <v>84</v>
      </c>
      <c r="C67" s="7" t="s">
        <v>17</v>
      </c>
      <c r="D67" s="53">
        <v>811.08</v>
      </c>
      <c r="E67" s="64">
        <v>759.09</v>
      </c>
      <c r="F67" s="64">
        <v>759.09</v>
      </c>
      <c r="G67" s="64">
        <v>759.09</v>
      </c>
      <c r="H67" s="53">
        <v>1019.83</v>
      </c>
      <c r="I67" s="67">
        <f t="shared" si="4"/>
        <v>25.567006265750177</v>
      </c>
      <c r="J67" s="67">
        <f t="shared" si="5"/>
        <v>25.567006265750177</v>
      </c>
      <c r="K67" s="67">
        <f t="shared" si="6"/>
        <v>25.567006265750177</v>
      </c>
    </row>
    <row r="68" spans="2:11" ht="29.25" customHeight="1" x14ac:dyDescent="0.25">
      <c r="B68" s="8" t="s">
        <v>85</v>
      </c>
      <c r="C68" s="7" t="s">
        <v>17</v>
      </c>
      <c r="D68" s="53">
        <v>2419.0500000000002</v>
      </c>
      <c r="E68" s="64">
        <v>2524.25</v>
      </c>
      <c r="F68" s="64">
        <v>2524.25</v>
      </c>
      <c r="G68" s="64">
        <v>2524.25</v>
      </c>
      <c r="H68" s="53">
        <v>2682.46</v>
      </c>
      <c r="I68" s="67">
        <f t="shared" si="4"/>
        <v>5.897944424147985</v>
      </c>
      <c r="J68" s="67">
        <f t="shared" si="5"/>
        <v>5.897944424147985</v>
      </c>
      <c r="K68" s="67">
        <f t="shared" si="6"/>
        <v>5.897944424147985</v>
      </c>
    </row>
    <row r="69" spans="2:11" ht="24" customHeight="1" x14ac:dyDescent="0.25">
      <c r="B69" s="8" t="s">
        <v>86</v>
      </c>
      <c r="C69" s="7" t="s">
        <v>17</v>
      </c>
      <c r="D69" s="53">
        <v>356.97</v>
      </c>
      <c r="E69" s="53">
        <v>0</v>
      </c>
      <c r="F69" s="53">
        <v>0</v>
      </c>
      <c r="G69" s="53">
        <v>0</v>
      </c>
      <c r="H69" s="53">
        <v>25.3</v>
      </c>
      <c r="I69" s="67">
        <f t="shared" si="4"/>
        <v>100</v>
      </c>
      <c r="J69" s="67">
        <f t="shared" si="5"/>
        <v>100</v>
      </c>
      <c r="K69" s="67">
        <f t="shared" si="6"/>
        <v>100</v>
      </c>
    </row>
    <row r="70" spans="2:11" ht="37.5" x14ac:dyDescent="0.25">
      <c r="B70" s="8" t="s">
        <v>87</v>
      </c>
      <c r="C70" s="7" t="s">
        <v>17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67">
        <v>0</v>
      </c>
    </row>
    <row r="71" spans="2:11" ht="37.5" x14ac:dyDescent="0.25">
      <c r="B71" s="36" t="s">
        <v>120</v>
      </c>
      <c r="C71" s="7" t="s">
        <v>17</v>
      </c>
      <c r="D71" s="53">
        <v>5648.1</v>
      </c>
      <c r="E71" s="69">
        <v>5147.9900000000007</v>
      </c>
      <c r="F71" s="69">
        <v>5264.670000000001</v>
      </c>
      <c r="G71" s="69">
        <v>5726.0000000000009</v>
      </c>
      <c r="H71" s="53">
        <v>5465.09</v>
      </c>
      <c r="I71" s="67">
        <f>(H71-E71)/H71*100</f>
        <v>5.8022832194895129</v>
      </c>
      <c r="J71" s="67">
        <f>(H71-F71)/H71*100</f>
        <v>3.6672772086095407</v>
      </c>
      <c r="K71" s="67">
        <f>(H71-G71)/H71*100</f>
        <v>-4.7741208287512329</v>
      </c>
    </row>
    <row r="72" spans="2:11" ht="26.25" customHeight="1" x14ac:dyDescent="0.25">
      <c r="B72" s="12" t="s">
        <v>88</v>
      </c>
      <c r="C72" s="7" t="s">
        <v>17</v>
      </c>
      <c r="D72" s="53">
        <v>397.31</v>
      </c>
      <c r="E72" s="65">
        <v>359.71</v>
      </c>
      <c r="F72" s="65">
        <v>359.71</v>
      </c>
      <c r="G72" s="65">
        <v>373.71</v>
      </c>
      <c r="H72" s="53">
        <v>373.19</v>
      </c>
      <c r="I72" s="67">
        <f>(H72-E72)/H72*100</f>
        <v>3.6121010745196864</v>
      </c>
      <c r="J72" s="67">
        <f>(H72-F72)/H72*100</f>
        <v>3.6121010745196864</v>
      </c>
      <c r="K72" s="67">
        <f>(H72-G72)/H72*100</f>
        <v>-0.13933921058977514</v>
      </c>
    </row>
    <row r="73" spans="2:11" ht="18.75" x14ac:dyDescent="0.25">
      <c r="B73" s="12" t="s">
        <v>89</v>
      </c>
      <c r="C73" s="7" t="s">
        <v>17</v>
      </c>
      <c r="D73" s="48"/>
      <c r="E73" s="53"/>
      <c r="F73" s="53"/>
      <c r="G73" s="53"/>
      <c r="H73" s="53"/>
      <c r="I73" s="67"/>
      <c r="J73" s="67"/>
      <c r="K73" s="67"/>
    </row>
    <row r="74" spans="2:11" ht="37.5" x14ac:dyDescent="0.25">
      <c r="B74" s="12" t="s">
        <v>90</v>
      </c>
      <c r="C74" s="7" t="s">
        <v>17</v>
      </c>
      <c r="D74" s="53">
        <v>28.26</v>
      </c>
      <c r="E74" s="65">
        <v>26.91</v>
      </c>
      <c r="F74" s="65">
        <v>26.91</v>
      </c>
      <c r="G74" s="65">
        <v>28.91</v>
      </c>
      <c r="H74" s="53">
        <v>27.89</v>
      </c>
      <c r="I74" s="67">
        <f t="shared" ref="I74:I79" si="7">(H74-E74)/H74*100</f>
        <v>3.5138042309071369</v>
      </c>
      <c r="J74" s="67">
        <f t="shared" ref="J74:J79" si="8">(H74-F74)/H74*100</f>
        <v>3.5138042309071369</v>
      </c>
      <c r="K74" s="67">
        <f t="shared" ref="K74:K79" si="9">(H74-G74)/H74*100</f>
        <v>-3.6572248117604857</v>
      </c>
    </row>
    <row r="75" spans="2:11" ht="27.75" customHeight="1" x14ac:dyDescent="0.25">
      <c r="B75" s="12" t="s">
        <v>91</v>
      </c>
      <c r="C75" s="7" t="s">
        <v>17</v>
      </c>
      <c r="D75" s="53">
        <v>315.02</v>
      </c>
      <c r="E75" s="65">
        <v>398.55</v>
      </c>
      <c r="F75" s="65">
        <v>398.55</v>
      </c>
      <c r="G75" s="65">
        <v>463.55</v>
      </c>
      <c r="H75" s="53">
        <v>347.87</v>
      </c>
      <c r="I75" s="67">
        <f t="shared" si="7"/>
        <v>-14.568660706585796</v>
      </c>
      <c r="J75" s="67">
        <f t="shared" si="8"/>
        <v>-14.568660706585796</v>
      </c>
      <c r="K75" s="67">
        <f t="shared" si="9"/>
        <v>-33.253801707534421</v>
      </c>
    </row>
    <row r="76" spans="2:11" ht="27.75" customHeight="1" x14ac:dyDescent="0.25">
      <c r="B76" s="12" t="s">
        <v>92</v>
      </c>
      <c r="C76" s="7" t="s">
        <v>17</v>
      </c>
      <c r="D76" s="53">
        <v>553.38</v>
      </c>
      <c r="E76" s="65">
        <v>553.91000000000008</v>
      </c>
      <c r="F76" s="65">
        <v>670.59</v>
      </c>
      <c r="G76" s="65">
        <v>859.92000000000007</v>
      </c>
      <c r="H76" s="53">
        <v>808.36</v>
      </c>
      <c r="I76" s="67">
        <f t="shared" si="7"/>
        <v>31.477312088673354</v>
      </c>
      <c r="J76" s="67">
        <f t="shared" si="8"/>
        <v>17.043149091988717</v>
      </c>
      <c r="K76" s="67">
        <f t="shared" si="9"/>
        <v>-6.3783462813597982</v>
      </c>
    </row>
    <row r="77" spans="2:11" ht="18.75" x14ac:dyDescent="0.25">
      <c r="B77" s="12" t="s">
        <v>93</v>
      </c>
      <c r="C77" s="7" t="s">
        <v>17</v>
      </c>
      <c r="D77" s="53">
        <v>2.64</v>
      </c>
      <c r="E77" s="65">
        <v>8</v>
      </c>
      <c r="F77" s="65">
        <v>8</v>
      </c>
      <c r="G77" s="65">
        <v>9</v>
      </c>
      <c r="H77" s="53">
        <v>5.47</v>
      </c>
      <c r="I77" s="67">
        <f t="shared" si="7"/>
        <v>-46.252285191956133</v>
      </c>
      <c r="J77" s="67">
        <f t="shared" si="8"/>
        <v>-46.252285191956133</v>
      </c>
      <c r="K77" s="67">
        <f t="shared" si="9"/>
        <v>-64.533820840950654</v>
      </c>
    </row>
    <row r="78" spans="2:11" ht="27.75" customHeight="1" x14ac:dyDescent="0.25">
      <c r="B78" s="12" t="s">
        <v>94</v>
      </c>
      <c r="C78" s="7" t="s">
        <v>17</v>
      </c>
      <c r="D78" s="53">
        <v>1840.11</v>
      </c>
      <c r="E78" s="65">
        <v>2120.91</v>
      </c>
      <c r="F78" s="65">
        <v>2120.91</v>
      </c>
      <c r="G78" s="65">
        <v>2290.91</v>
      </c>
      <c r="H78" s="53">
        <v>1898.06</v>
      </c>
      <c r="I78" s="67">
        <f t="shared" si="7"/>
        <v>-11.740935481491624</v>
      </c>
      <c r="J78" s="67">
        <f t="shared" si="8"/>
        <v>-11.740935481491624</v>
      </c>
      <c r="K78" s="67">
        <f t="shared" si="9"/>
        <v>-20.697448974215774</v>
      </c>
    </row>
    <row r="79" spans="2:11" ht="24" customHeight="1" x14ac:dyDescent="0.25">
      <c r="B79" s="12" t="s">
        <v>95</v>
      </c>
      <c r="C79" s="7" t="s">
        <v>17</v>
      </c>
      <c r="D79" s="53">
        <v>700.74</v>
      </c>
      <c r="E79" s="65">
        <v>89.59</v>
      </c>
      <c r="F79" s="65">
        <v>89.59</v>
      </c>
      <c r="G79" s="65">
        <v>97.59</v>
      </c>
      <c r="H79" s="53">
        <v>98.27</v>
      </c>
      <c r="I79" s="67">
        <f t="shared" si="7"/>
        <v>8.832807570977911</v>
      </c>
      <c r="J79" s="67">
        <f t="shared" si="8"/>
        <v>8.832807570977911</v>
      </c>
      <c r="K79" s="67">
        <f t="shared" si="9"/>
        <v>0.69197110003052065</v>
      </c>
    </row>
    <row r="80" spans="2:11" ht="18.75" x14ac:dyDescent="0.25">
      <c r="B80" s="12" t="s">
        <v>96</v>
      </c>
      <c r="C80" s="7" t="s">
        <v>17</v>
      </c>
      <c r="D80" s="53"/>
      <c r="E80" s="53"/>
      <c r="F80" s="53"/>
      <c r="G80" s="53"/>
      <c r="H80" s="53"/>
      <c r="I80" s="67"/>
      <c r="J80" s="67"/>
      <c r="K80" s="67"/>
    </row>
    <row r="81" spans="2:11" ht="24.75" customHeight="1" x14ac:dyDescent="0.25">
      <c r="B81" s="12" t="s">
        <v>97</v>
      </c>
      <c r="C81" s="7" t="s">
        <v>17</v>
      </c>
      <c r="D81" s="53">
        <v>1632.17</v>
      </c>
      <c r="E81" s="65">
        <v>1342.6</v>
      </c>
      <c r="F81" s="65">
        <v>1342.6</v>
      </c>
      <c r="G81" s="65">
        <v>1342.6</v>
      </c>
      <c r="H81" s="53">
        <v>1754.52</v>
      </c>
      <c r="I81" s="67">
        <f>(H81-E81)/H81*100</f>
        <v>23.477646307822088</v>
      </c>
      <c r="J81" s="67">
        <f>(H81-F81)/H81*100</f>
        <v>23.477646307822088</v>
      </c>
      <c r="K81" s="67">
        <f>(H81-G81)/H81*100</f>
        <v>23.477646307822088</v>
      </c>
    </row>
    <row r="82" spans="2:11" ht="27.75" customHeight="1" x14ac:dyDescent="0.25">
      <c r="B82" s="12" t="s">
        <v>98</v>
      </c>
      <c r="C82" s="7" t="s">
        <v>17</v>
      </c>
      <c r="D82" s="53">
        <v>142.44999999999999</v>
      </c>
      <c r="E82" s="65">
        <v>157.81</v>
      </c>
      <c r="F82" s="65">
        <v>157.81</v>
      </c>
      <c r="G82" s="65">
        <v>169.81</v>
      </c>
      <c r="H82" s="53">
        <v>130.08000000000001</v>
      </c>
      <c r="I82" s="67">
        <f>(H82-E82)/H82*100</f>
        <v>-21.317650676506755</v>
      </c>
      <c r="J82" s="67">
        <f>(H82-F82)/H82*100</f>
        <v>-21.317650676506755</v>
      </c>
      <c r="K82" s="67">
        <f>(H82-G82)/H82*100</f>
        <v>-30.542742927429263</v>
      </c>
    </row>
    <row r="83" spans="2:11" ht="18.75" x14ac:dyDescent="0.25">
      <c r="B83" s="12" t="s">
        <v>99</v>
      </c>
      <c r="C83" s="7" t="s">
        <v>17</v>
      </c>
      <c r="D83" s="49"/>
      <c r="E83" s="53"/>
      <c r="F83" s="53"/>
      <c r="G83" s="53"/>
      <c r="H83" s="53"/>
      <c r="I83" s="67"/>
      <c r="J83" s="67"/>
      <c r="K83" s="67"/>
    </row>
    <row r="84" spans="2:11" ht="37.5" x14ac:dyDescent="0.25">
      <c r="B84" s="12" t="s">
        <v>100</v>
      </c>
      <c r="C84" s="7" t="s">
        <v>17</v>
      </c>
      <c r="D84" s="53">
        <v>36.020000000000003</v>
      </c>
      <c r="E84" s="65">
        <v>90</v>
      </c>
      <c r="F84" s="65">
        <v>90</v>
      </c>
      <c r="G84" s="65">
        <v>90</v>
      </c>
      <c r="H84" s="53">
        <v>21.38</v>
      </c>
      <c r="I84" s="67">
        <f>(H84-E84)/H84*100</f>
        <v>-320.95416276894298</v>
      </c>
      <c r="J84" s="67">
        <f>(H84-F84)/H84*100</f>
        <v>-320.95416276894298</v>
      </c>
      <c r="K84" s="67">
        <f>(H84-G84)/H84*100</f>
        <v>-320.95416276894298</v>
      </c>
    </row>
    <row r="85" spans="2:11" ht="26.25" customHeight="1" x14ac:dyDescent="0.25">
      <c r="B85" s="22" t="s">
        <v>121</v>
      </c>
      <c r="C85" s="7" t="s">
        <v>17</v>
      </c>
      <c r="D85" s="53">
        <v>-141.66000000000076</v>
      </c>
      <c r="E85" s="66">
        <v>-160.44000000000051</v>
      </c>
      <c r="F85" s="66">
        <v>-134.00000000000091</v>
      </c>
      <c r="G85" s="66">
        <v>0</v>
      </c>
      <c r="H85" s="53">
        <v>356.8</v>
      </c>
      <c r="I85" s="67">
        <f>(H85-E85)/H85*100</f>
        <v>144.96636771300462</v>
      </c>
      <c r="J85" s="67">
        <f>(H85-F85)/H85*100</f>
        <v>137.55605381165944</v>
      </c>
      <c r="K85" s="67">
        <f>(H85-G85)/H85*100</f>
        <v>100</v>
      </c>
    </row>
    <row r="86" spans="2:11" ht="37.5" x14ac:dyDescent="0.25">
      <c r="B86" s="12" t="s">
        <v>102</v>
      </c>
      <c r="C86" s="7" t="s">
        <v>17</v>
      </c>
      <c r="D86" s="53">
        <v>899</v>
      </c>
      <c r="E86" s="63">
        <v>1292.4400000000005</v>
      </c>
      <c r="F86" s="63">
        <v>1266.0000000000009</v>
      </c>
      <c r="G86" s="63">
        <v>1132</v>
      </c>
      <c r="H86" s="53">
        <v>790</v>
      </c>
      <c r="I86" s="67">
        <f>(H86-E86)/H86*100</f>
        <v>-63.600000000000065</v>
      </c>
      <c r="J86" s="67">
        <f>(H86-F86)/H86*100</f>
        <v>-60.253164556962133</v>
      </c>
      <c r="K86" s="67">
        <f>(H86-G86)/H86*100</f>
        <v>-43.291139240506325</v>
      </c>
    </row>
    <row r="87" spans="2:11" ht="28.5" customHeight="1" x14ac:dyDescent="0.25">
      <c r="B87" s="31" t="s">
        <v>122</v>
      </c>
      <c r="C87" s="3"/>
      <c r="D87" s="46"/>
      <c r="E87" s="46"/>
      <c r="F87" s="46"/>
      <c r="G87" s="46"/>
      <c r="H87" s="46"/>
      <c r="I87" s="67"/>
      <c r="J87" s="67"/>
      <c r="K87" s="67"/>
    </row>
    <row r="88" spans="2:11" ht="37.5" x14ac:dyDescent="0.25">
      <c r="B88" s="9" t="s">
        <v>123</v>
      </c>
      <c r="C88" s="7" t="s">
        <v>101</v>
      </c>
      <c r="D88" s="51">
        <v>38379.800000000003</v>
      </c>
      <c r="E88" s="51">
        <v>38521.086499999998</v>
      </c>
      <c r="F88" s="51">
        <v>38819.410499999998</v>
      </c>
      <c r="G88" s="51">
        <v>39229.599999999999</v>
      </c>
      <c r="H88" s="51">
        <v>43534.8</v>
      </c>
      <c r="I88" s="67">
        <f>(H88-E88)/H88*100</f>
        <v>11.516564908992358</v>
      </c>
      <c r="J88" s="67">
        <f>(H88-F88)/H88*100</f>
        <v>10.831310813418241</v>
      </c>
      <c r="K88" s="67">
        <f>(H88-G88)/H88*100</f>
        <v>9.8891002140816173</v>
      </c>
    </row>
    <row r="89" spans="2:11" ht="93.75" x14ac:dyDescent="0.25">
      <c r="B89" s="9" t="s">
        <v>52</v>
      </c>
      <c r="C89" s="7" t="s">
        <v>103</v>
      </c>
      <c r="D89" s="51">
        <v>22700.46</v>
      </c>
      <c r="E89" s="51">
        <v>18995.599999999999</v>
      </c>
      <c r="F89" s="51">
        <v>19256.400000000001</v>
      </c>
      <c r="G89" s="51">
        <v>19985.7</v>
      </c>
      <c r="H89" s="51">
        <v>24928.799999999999</v>
      </c>
      <c r="I89" s="67">
        <f t="shared" ref="I89" si="10">(H89/E89*100)-100</f>
        <v>31.234601697235149</v>
      </c>
      <c r="J89" s="67">
        <f t="shared" ref="J89" si="11">(H89/F89*100)-100</f>
        <v>29.45721941795972</v>
      </c>
      <c r="K89" s="67">
        <f t="shared" ref="K89" si="12">(H89/G89*100)-100</f>
        <v>24.733184226722102</v>
      </c>
    </row>
    <row r="90" spans="2:11" ht="51.75" customHeight="1" x14ac:dyDescent="0.25">
      <c r="B90" s="60" t="s">
        <v>140</v>
      </c>
      <c r="C90" s="54" t="s">
        <v>139</v>
      </c>
      <c r="D90" s="51">
        <v>100.8</v>
      </c>
      <c r="E90" s="55">
        <v>101.4</v>
      </c>
      <c r="F90" s="55">
        <v>101.9</v>
      </c>
      <c r="G90" s="55">
        <v>102.5</v>
      </c>
      <c r="H90" s="51">
        <v>104.1</v>
      </c>
      <c r="I90" s="67">
        <f>H90-E90</f>
        <v>2.6999999999999886</v>
      </c>
      <c r="J90" s="67">
        <f>H90-F90</f>
        <v>2.1999999999999886</v>
      </c>
      <c r="K90" s="67">
        <f>H90-G90</f>
        <v>1.5999999999999943</v>
      </c>
    </row>
    <row r="91" spans="2:11" ht="37.5" x14ac:dyDescent="0.25">
      <c r="B91" s="9" t="s">
        <v>19</v>
      </c>
      <c r="C91" s="11" t="s">
        <v>5</v>
      </c>
      <c r="D91" s="51">
        <v>5</v>
      </c>
      <c r="E91" s="39">
        <v>0.5</v>
      </c>
      <c r="F91" s="39">
        <v>0.4</v>
      </c>
      <c r="G91" s="39">
        <v>0.3</v>
      </c>
      <c r="H91" s="51">
        <v>0.3</v>
      </c>
      <c r="I91" s="67">
        <f>(H91-E91)/H91*100</f>
        <v>-66.666666666666671</v>
      </c>
      <c r="J91" s="67">
        <f>(H91-F91)/H91*100</f>
        <v>-33.33333333333335</v>
      </c>
      <c r="K91" s="67">
        <f>(H91-G91)/H91*100</f>
        <v>0</v>
      </c>
    </row>
    <row r="92" spans="2:11" ht="31.5" customHeight="1" x14ac:dyDescent="0.25">
      <c r="B92" s="9" t="s">
        <v>104</v>
      </c>
      <c r="C92" s="7" t="s">
        <v>10</v>
      </c>
      <c r="D92" s="53">
        <v>8.56</v>
      </c>
      <c r="E92" s="39">
        <v>1.25</v>
      </c>
      <c r="F92" s="39">
        <v>0.95</v>
      </c>
      <c r="G92" s="39">
        <v>0.84</v>
      </c>
      <c r="H92" s="53">
        <v>1.56</v>
      </c>
      <c r="I92" s="67">
        <f>(H92-E92)/H92*100</f>
        <v>19.871794871794872</v>
      </c>
      <c r="J92" s="67">
        <f>(H92-F92)/H92*100</f>
        <v>39.102564102564109</v>
      </c>
      <c r="K92" s="67">
        <f>(H92-G92)/H92*100</f>
        <v>46.153846153846153</v>
      </c>
    </row>
    <row r="93" spans="2:11" ht="56.25" x14ac:dyDescent="0.25">
      <c r="B93" s="9" t="s">
        <v>20</v>
      </c>
      <c r="C93" s="7" t="s">
        <v>10</v>
      </c>
      <c r="D93" s="53">
        <v>7.24</v>
      </c>
      <c r="E93" s="39">
        <v>0.65</v>
      </c>
      <c r="F93" s="39">
        <v>0.55000000000000004</v>
      </c>
      <c r="G93" s="39">
        <v>0.45</v>
      </c>
      <c r="H93" s="51">
        <v>0.5</v>
      </c>
      <c r="I93" s="67">
        <f>(H93-E93)/H93*100</f>
        <v>-30.000000000000004</v>
      </c>
      <c r="J93" s="67">
        <f>(H93-F93)/H93*100</f>
        <v>-10.000000000000009</v>
      </c>
      <c r="K93" s="67">
        <f>(H93-G93)/H93*100</f>
        <v>9.9999999999999982</v>
      </c>
    </row>
    <row r="94" spans="2:11" ht="30" customHeight="1" x14ac:dyDescent="0.25">
      <c r="B94" s="9" t="s">
        <v>105</v>
      </c>
      <c r="C94" s="7" t="s">
        <v>1</v>
      </c>
      <c r="D94" s="51">
        <v>17106.8</v>
      </c>
      <c r="E94" s="51">
        <v>17205.099999999999</v>
      </c>
      <c r="F94" s="51">
        <v>17347.599999999999</v>
      </c>
      <c r="G94" s="51">
        <v>17545</v>
      </c>
      <c r="H94" s="51">
        <v>18649.099999999999</v>
      </c>
      <c r="I94" s="67">
        <f>(H94-E94)/H94*100</f>
        <v>7.743001002729355</v>
      </c>
      <c r="J94" s="67">
        <f>(H94-F94)/H94*100</f>
        <v>6.9788890616705377</v>
      </c>
      <c r="K94" s="67">
        <f>(H94-G94)/H94*100</f>
        <v>5.9203929412143141</v>
      </c>
    </row>
    <row r="95" spans="2:11" ht="37.5" x14ac:dyDescent="0.25">
      <c r="B95" s="6" t="s">
        <v>32</v>
      </c>
      <c r="C95" s="23" t="s">
        <v>10</v>
      </c>
      <c r="D95" s="53">
        <v>37.14</v>
      </c>
      <c r="E95" s="53">
        <v>37.22</v>
      </c>
      <c r="F95" s="53">
        <v>37.24</v>
      </c>
      <c r="G95" s="53">
        <v>37.270000000000003</v>
      </c>
      <c r="H95" s="53">
        <v>35.700000000000003</v>
      </c>
      <c r="I95" s="67">
        <f>(H95-E95)/H95*100</f>
        <v>-4.2577030812324814</v>
      </c>
      <c r="J95" s="67">
        <f>(H95-F95)/H95*100</f>
        <v>-4.3137254901960755</v>
      </c>
      <c r="K95" s="67">
        <f>(H95-G95)/H95*100</f>
        <v>-4.3977591036414569</v>
      </c>
    </row>
    <row r="96" spans="2:11" ht="33.75" customHeight="1" x14ac:dyDescent="0.25">
      <c r="B96" s="33" t="s">
        <v>124</v>
      </c>
      <c r="C96" s="3"/>
      <c r="D96" s="47"/>
      <c r="E96" s="47"/>
      <c r="F96" s="47"/>
      <c r="G96" s="47"/>
      <c r="H96" s="47"/>
      <c r="I96" s="67"/>
      <c r="J96" s="67"/>
      <c r="K96" s="67"/>
    </row>
    <row r="97" spans="2:11" ht="37.5" x14ac:dyDescent="0.25">
      <c r="B97" s="6" t="s">
        <v>22</v>
      </c>
      <c r="C97" s="3" t="s">
        <v>21</v>
      </c>
      <c r="D97" s="57">
        <v>8996</v>
      </c>
      <c r="E97" s="54">
        <v>8300</v>
      </c>
      <c r="F97" s="54">
        <v>8943</v>
      </c>
      <c r="G97" s="54">
        <v>9207</v>
      </c>
      <c r="H97" s="57">
        <v>8678</v>
      </c>
      <c r="I97" s="67">
        <f>(H97-E97)/H97*100</f>
        <v>4.3558423599907812</v>
      </c>
      <c r="J97" s="67">
        <f>(H97-F97)/H97*100</f>
        <v>-3.0536990089882461</v>
      </c>
      <c r="K97" s="67">
        <f>(H97-G97)/H97*100</f>
        <v>-6.0958746254897447</v>
      </c>
    </row>
    <row r="98" spans="2:11" ht="24.75" customHeight="1" x14ac:dyDescent="0.25">
      <c r="B98" s="5" t="s">
        <v>23</v>
      </c>
      <c r="C98" s="26"/>
      <c r="D98" s="56"/>
      <c r="E98" s="56"/>
      <c r="F98" s="56"/>
      <c r="G98" s="56"/>
      <c r="H98" s="56"/>
      <c r="I98" s="68"/>
      <c r="J98" s="68"/>
      <c r="K98" s="68"/>
    </row>
    <row r="99" spans="2:11" ht="37.5" x14ac:dyDescent="0.25">
      <c r="B99" s="5" t="s">
        <v>24</v>
      </c>
      <c r="C99" s="3" t="s">
        <v>25</v>
      </c>
      <c r="D99" s="57">
        <v>80</v>
      </c>
      <c r="E99" s="57">
        <v>81</v>
      </c>
      <c r="F99" s="57">
        <v>81</v>
      </c>
      <c r="G99" s="57">
        <v>81</v>
      </c>
      <c r="H99" s="57">
        <v>81</v>
      </c>
      <c r="I99" s="67">
        <f>(H99-E99)/H99*100</f>
        <v>0</v>
      </c>
      <c r="J99" s="67">
        <f>(H99-F99)/H99*100</f>
        <v>0</v>
      </c>
      <c r="K99" s="67">
        <f>(H99-G99)/H99*100</f>
        <v>0</v>
      </c>
    </row>
    <row r="100" spans="2:11" ht="28.5" customHeight="1" x14ac:dyDescent="0.25">
      <c r="B100" s="5" t="s">
        <v>26</v>
      </c>
      <c r="C100" s="3" t="s">
        <v>27</v>
      </c>
      <c r="D100" s="57">
        <v>8</v>
      </c>
      <c r="E100" s="57">
        <v>8</v>
      </c>
      <c r="F100" s="57">
        <v>8</v>
      </c>
      <c r="G100" s="57">
        <v>8</v>
      </c>
      <c r="H100" s="57">
        <v>8</v>
      </c>
      <c r="I100" s="67">
        <f>(H100-E100)/H100*100</f>
        <v>0</v>
      </c>
      <c r="J100" s="67">
        <f>(H100-F100)/H100*100</f>
        <v>0</v>
      </c>
      <c r="K100" s="67">
        <f>(H100-G100)/H100*100</f>
        <v>0</v>
      </c>
    </row>
    <row r="101" spans="2:11" ht="26.25" customHeight="1" x14ac:dyDescent="0.25">
      <c r="B101" s="5" t="s">
        <v>28</v>
      </c>
      <c r="C101" s="3" t="s">
        <v>27</v>
      </c>
      <c r="D101" s="57">
        <v>2</v>
      </c>
      <c r="E101" s="57">
        <v>2</v>
      </c>
      <c r="F101" s="57">
        <v>2</v>
      </c>
      <c r="G101" s="57">
        <v>2</v>
      </c>
      <c r="H101" s="57">
        <v>2</v>
      </c>
      <c r="I101" s="67">
        <f>(H101-E101)/H101*100</f>
        <v>0</v>
      </c>
      <c r="J101" s="67">
        <f>(H101-F101)/H101*100</f>
        <v>0</v>
      </c>
      <c r="K101" s="67">
        <f>(H101-G101)/H101*100</f>
        <v>0</v>
      </c>
    </row>
    <row r="102" spans="2:11" ht="37.5" x14ac:dyDescent="0.25">
      <c r="B102" s="5" t="s">
        <v>29</v>
      </c>
      <c r="C102" s="3" t="s">
        <v>33</v>
      </c>
      <c r="D102" s="57">
        <v>627</v>
      </c>
      <c r="E102" s="54">
        <v>750</v>
      </c>
      <c r="F102" s="54">
        <v>750</v>
      </c>
      <c r="G102" s="54">
        <v>750</v>
      </c>
      <c r="H102" s="57">
        <v>662</v>
      </c>
      <c r="I102" s="67">
        <f>(H102-E102)/H102*100</f>
        <v>-13.293051359516618</v>
      </c>
      <c r="J102" s="67">
        <f>(H102-F102)/H102*100</f>
        <v>-13.293051359516618</v>
      </c>
      <c r="K102" s="67">
        <f>(H102-G102)/H102*100</f>
        <v>-13.293051359516618</v>
      </c>
    </row>
    <row r="103" spans="2:11" ht="35.25" customHeight="1" x14ac:dyDescent="0.25">
      <c r="B103" s="31" t="s">
        <v>125</v>
      </c>
      <c r="C103" s="3"/>
      <c r="D103" s="47"/>
      <c r="E103" s="47"/>
      <c r="F103" s="47"/>
      <c r="G103" s="47"/>
      <c r="H103" s="47"/>
      <c r="I103" s="67"/>
      <c r="J103" s="67"/>
      <c r="K103" s="67"/>
    </row>
    <row r="104" spans="2:11" ht="37.5" x14ac:dyDescent="0.25">
      <c r="B104" s="6" t="s">
        <v>30</v>
      </c>
      <c r="C104" s="3"/>
      <c r="D104" s="47"/>
      <c r="E104" s="47"/>
      <c r="F104" s="47"/>
      <c r="G104" s="47"/>
      <c r="H104" s="47"/>
      <c r="I104" s="67"/>
      <c r="J104" s="67"/>
      <c r="K104" s="67"/>
    </row>
    <row r="105" spans="2:11" ht="24.75" customHeight="1" x14ac:dyDescent="0.25">
      <c r="B105" s="6" t="s">
        <v>126</v>
      </c>
      <c r="C105" s="23" t="s">
        <v>10</v>
      </c>
      <c r="D105" s="42">
        <v>0.5</v>
      </c>
      <c r="E105" s="54">
        <v>3.52</v>
      </c>
      <c r="F105" s="42">
        <v>3.7</v>
      </c>
      <c r="G105" s="42">
        <v>4.63</v>
      </c>
      <c r="H105" s="42">
        <v>1.9</v>
      </c>
      <c r="I105" s="67">
        <f>(H105-E105)/H105*100</f>
        <v>-85.26315789473685</v>
      </c>
      <c r="J105" s="67">
        <f>(H105-F105)/H105*100</f>
        <v>-94.736842105263179</v>
      </c>
      <c r="K105" s="67">
        <f>(H105-G105)/H105*100</f>
        <v>-143.68421052631578</v>
      </c>
    </row>
    <row r="106" spans="2:11" ht="31.5" customHeight="1" x14ac:dyDescent="0.25">
      <c r="B106" s="6" t="s">
        <v>127</v>
      </c>
      <c r="C106" s="23" t="s">
        <v>10</v>
      </c>
      <c r="D106" s="42">
        <v>0.2</v>
      </c>
      <c r="E106" s="54">
        <v>1.63</v>
      </c>
      <c r="F106" s="54">
        <v>1.7</v>
      </c>
      <c r="G106" s="42">
        <v>2.1800000000000002</v>
      </c>
      <c r="H106" s="42">
        <v>0.8</v>
      </c>
      <c r="I106" s="67">
        <f>(H106-E106)/H106*100</f>
        <v>-103.74999999999997</v>
      </c>
      <c r="J106" s="67">
        <f>(H106-F106)/H106*100</f>
        <v>-112.49999999999997</v>
      </c>
      <c r="K106" s="67">
        <f>(H106-G106)/H106*100</f>
        <v>-172.5</v>
      </c>
    </row>
    <row r="107" spans="2:11" ht="27.75" customHeight="1" x14ac:dyDescent="0.25">
      <c r="B107" s="6" t="s">
        <v>128</v>
      </c>
      <c r="C107" s="23" t="s">
        <v>10</v>
      </c>
      <c r="D107" s="42">
        <v>0.3</v>
      </c>
      <c r="E107" s="54">
        <v>1.89</v>
      </c>
      <c r="F107" s="54">
        <v>2</v>
      </c>
      <c r="G107" s="54">
        <v>2.4500000000000002</v>
      </c>
      <c r="H107" s="42">
        <v>1.1000000000000001</v>
      </c>
      <c r="I107" s="67">
        <f>(H107-E107)/H107*100</f>
        <v>-71.818181818181799</v>
      </c>
      <c r="J107" s="67">
        <f>(H107-F107)/H107*100</f>
        <v>-81.818181818181799</v>
      </c>
      <c r="K107" s="67">
        <f>(H107-G107)/H107*100</f>
        <v>-122.72727272727273</v>
      </c>
    </row>
    <row r="108" spans="2:11" ht="37.5" x14ac:dyDescent="0.25">
      <c r="B108" s="6" t="s">
        <v>31</v>
      </c>
      <c r="C108" s="23"/>
      <c r="D108" s="39"/>
      <c r="E108" s="39"/>
      <c r="F108" s="39"/>
      <c r="G108" s="39"/>
      <c r="H108" s="39"/>
      <c r="I108" s="67"/>
      <c r="J108" s="67"/>
      <c r="K108" s="67"/>
    </row>
    <row r="109" spans="2:11" ht="26.25" customHeight="1" x14ac:dyDescent="0.25">
      <c r="B109" s="6" t="s">
        <v>126</v>
      </c>
      <c r="C109" s="23" t="s">
        <v>10</v>
      </c>
      <c r="D109" s="42">
        <v>2.8</v>
      </c>
      <c r="E109" s="42">
        <v>4.57</v>
      </c>
      <c r="F109" s="42">
        <v>4.63</v>
      </c>
      <c r="G109" s="42">
        <v>4.88</v>
      </c>
      <c r="H109" s="42">
        <v>4.41</v>
      </c>
      <c r="I109" s="67">
        <f>(H109-E109)/H109*100</f>
        <v>-3.6281179138322024</v>
      </c>
      <c r="J109" s="67">
        <f>(H109-F109)/H109*100</f>
        <v>-4.9886621315192681</v>
      </c>
      <c r="K109" s="67">
        <f>(H109-G109)/H109*100</f>
        <v>-10.657596371882081</v>
      </c>
    </row>
    <row r="110" spans="2:11" ht="30" customHeight="1" x14ac:dyDescent="0.25">
      <c r="B110" s="6" t="s">
        <v>129</v>
      </c>
      <c r="C110" s="23" t="s">
        <v>10</v>
      </c>
      <c r="D110" s="42">
        <v>2.8</v>
      </c>
      <c r="E110" s="42">
        <v>4.47</v>
      </c>
      <c r="F110" s="42">
        <v>4.53</v>
      </c>
      <c r="G110" s="42">
        <v>4.78</v>
      </c>
      <c r="H110" s="42">
        <v>4.3099999999999996</v>
      </c>
      <c r="I110" s="67">
        <f>(H110-E110)/H110*100</f>
        <v>-3.7122969837587041</v>
      </c>
      <c r="J110" s="67">
        <f>(H110-F110)/H110*100</f>
        <v>-5.1044083526682282</v>
      </c>
      <c r="K110" s="67">
        <f>(H110-G110)/H110*100</f>
        <v>-10.904872389791199</v>
      </c>
    </row>
    <row r="111" spans="2:11" ht="27.75" customHeight="1" x14ac:dyDescent="0.25">
      <c r="B111" s="6" t="s">
        <v>130</v>
      </c>
      <c r="C111" s="23" t="s">
        <v>10</v>
      </c>
      <c r="D111" s="42">
        <v>0</v>
      </c>
      <c r="E111" s="42">
        <v>0.1</v>
      </c>
      <c r="F111" s="42">
        <v>0.1</v>
      </c>
      <c r="G111" s="42">
        <v>0.1</v>
      </c>
      <c r="H111" s="42">
        <v>0.1</v>
      </c>
      <c r="I111" s="67">
        <f>(H111-E111)/H111*100</f>
        <v>0</v>
      </c>
      <c r="J111" s="67">
        <f>(H111-F111)/H111*100</f>
        <v>0</v>
      </c>
      <c r="K111" s="67">
        <f>(H111-G111)/H111*100</f>
        <v>0</v>
      </c>
    </row>
    <row r="112" spans="2:11" ht="37.5" x14ac:dyDescent="0.25">
      <c r="B112" s="5" t="s">
        <v>131</v>
      </c>
      <c r="C112" s="3" t="s">
        <v>10</v>
      </c>
      <c r="D112" s="42">
        <v>110.6</v>
      </c>
      <c r="E112" s="54">
        <v>186.7</v>
      </c>
      <c r="F112" s="42">
        <v>188.94</v>
      </c>
      <c r="G112" s="42">
        <v>191.97</v>
      </c>
      <c r="H112" s="42">
        <v>198</v>
      </c>
      <c r="I112" s="67">
        <f>(H112-E112)/H112*100</f>
        <v>5.707070707070713</v>
      </c>
      <c r="J112" s="67">
        <f>(H112-F112)/H112*100</f>
        <v>4.575757575757577</v>
      </c>
      <c r="K112" s="67">
        <f>(H112-G112)/H112*100</f>
        <v>3.0454545454545459</v>
      </c>
    </row>
    <row r="113" spans="1:12" ht="40.5" customHeight="1" x14ac:dyDescent="0.3">
      <c r="A113" s="14"/>
      <c r="B113" s="16"/>
      <c r="C113" s="27"/>
      <c r="D113" s="21"/>
      <c r="E113" s="21"/>
      <c r="F113" s="21"/>
      <c r="G113" s="21"/>
      <c r="H113" s="28"/>
      <c r="I113" s="21"/>
      <c r="J113" s="21"/>
      <c r="K113" s="21"/>
      <c r="L113" s="17"/>
    </row>
    <row r="114" spans="1:12" ht="40.5" customHeight="1" x14ac:dyDescent="0.3">
      <c r="A114" s="14"/>
      <c r="B114" s="16"/>
      <c r="C114" s="27"/>
      <c r="D114" s="21"/>
      <c r="E114" s="21"/>
      <c r="F114" s="21"/>
      <c r="G114" s="21"/>
      <c r="H114" s="28"/>
      <c r="I114" s="21"/>
      <c r="J114" s="21"/>
      <c r="K114" s="21"/>
      <c r="L114" s="17"/>
    </row>
    <row r="115" spans="1:12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</row>
    <row r="116" spans="1:12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</row>
    <row r="117" spans="1:12" ht="30.75" x14ac:dyDescent="0.45">
      <c r="A117" s="14"/>
      <c r="B117" s="18"/>
      <c r="C117" s="18"/>
      <c r="D117" s="19"/>
      <c r="E117" s="19"/>
      <c r="F117" s="20"/>
      <c r="G117" s="20"/>
      <c r="H117" s="20"/>
      <c r="I117" s="20"/>
      <c r="J117" s="20"/>
      <c r="K117" s="20"/>
    </row>
    <row r="118" spans="1:12" ht="30.75" x14ac:dyDescent="0.45">
      <c r="A118" s="14"/>
      <c r="B118" s="18"/>
      <c r="C118" s="18"/>
      <c r="D118" s="19"/>
      <c r="E118" s="19"/>
      <c r="F118" s="19"/>
      <c r="G118" s="19"/>
      <c r="H118" s="19"/>
      <c r="I118" s="20"/>
      <c r="J118" s="20"/>
      <c r="K118" s="20"/>
    </row>
  </sheetData>
  <autoFilter ref="B7:K112"/>
  <mergeCells count="9">
    <mergeCell ref="H10:H11"/>
    <mergeCell ref="J1:K1"/>
    <mergeCell ref="B2:K2"/>
    <mergeCell ref="D5:D7"/>
    <mergeCell ref="E5:G5"/>
    <mergeCell ref="B4:B7"/>
    <mergeCell ref="C4:C7"/>
    <mergeCell ref="E4:G4"/>
    <mergeCell ref="I4:K5"/>
  </mergeCells>
  <phoneticPr fontId="3" type="noConversion"/>
  <printOptions verticalCentered="1"/>
  <pageMargins left="0.70866141732283472" right="0.70866141732283472" top="0.55118110236220474" bottom="0.55118110236220474" header="0.31496062992125984" footer="0.31496062992125984"/>
  <pageSetup paperSize="9" scale="51" fitToHeight="0" orientation="landscape" r:id="rId1"/>
  <headerFooter alignWithMargins="0"/>
  <rowBreaks count="2" manualBreakCount="2">
    <brk id="54" max="14" man="1"/>
    <brk id="9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2п</vt:lpstr>
      <vt:lpstr>'форма 2п'!Заголовки_для_печати</vt:lpstr>
      <vt:lpstr>'форма 2п'!Область_печати</vt:lpstr>
    </vt:vector>
  </TitlesOfParts>
  <Company>economy.gov.ru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Borovaya</dc:creator>
  <cp:lastModifiedBy>SUPERUSER</cp:lastModifiedBy>
  <cp:lastPrinted>2022-04-13T13:56:46Z</cp:lastPrinted>
  <dcterms:created xsi:type="dcterms:W3CDTF">2013-05-25T16:45:04Z</dcterms:created>
  <dcterms:modified xsi:type="dcterms:W3CDTF">2022-04-14T14:39:31Z</dcterms:modified>
</cp:coreProperties>
</file>