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750" windowWidth="15480" windowHeight="11640"/>
  </bookViews>
  <sheets>
    <sheet name="форма 2п" sheetId="1" r:id="rId1"/>
  </sheets>
  <definedNames>
    <definedName name="_xlnm._FilterDatabase" localSheetId="0" hidden="1">'форма 2п'!$B$7:$K$76</definedName>
    <definedName name="_xlnm.Print_Titles" localSheetId="0">'форма 2п'!$4:$6</definedName>
    <definedName name="_xlnm.Print_Area" localSheetId="0">'форма 2п'!$A$1:$K$76</definedName>
  </definedNames>
  <calcPr calcId="152511" iterate="1"/>
</workbook>
</file>

<file path=xl/calcChain.xml><?xml version="1.0" encoding="utf-8"?>
<calcChain xmlns="http://schemas.openxmlformats.org/spreadsheetml/2006/main">
  <c r="K69" i="1" l="1"/>
  <c r="K70" i="1"/>
  <c r="K72" i="1"/>
  <c r="K73" i="1"/>
  <c r="K74" i="1"/>
  <c r="K75" i="1"/>
  <c r="K76" i="1"/>
  <c r="J69" i="1"/>
  <c r="J70" i="1"/>
  <c r="J72" i="1"/>
  <c r="J73" i="1"/>
  <c r="J74" i="1"/>
  <c r="J75" i="1"/>
  <c r="J76" i="1"/>
  <c r="I69" i="1"/>
  <c r="I70" i="1"/>
  <c r="I72" i="1"/>
  <c r="I73" i="1"/>
  <c r="I74" i="1"/>
  <c r="I75" i="1"/>
  <c r="I76" i="1"/>
  <c r="K68" i="1"/>
  <c r="J68" i="1"/>
  <c r="I68" i="1"/>
  <c r="K23" i="1" l="1"/>
  <c r="J23" i="1"/>
  <c r="I23" i="1"/>
  <c r="K21" i="1"/>
  <c r="J21" i="1"/>
  <c r="I21" i="1"/>
  <c r="K19" i="1"/>
  <c r="J19" i="1"/>
  <c r="I19" i="1"/>
  <c r="K36" i="1" l="1"/>
  <c r="J36" i="1"/>
  <c r="I36" i="1"/>
  <c r="K57" i="1"/>
  <c r="J57" i="1"/>
  <c r="I57" i="1"/>
  <c r="K56" i="1"/>
  <c r="J56" i="1"/>
  <c r="I56" i="1"/>
  <c r="K55" i="1"/>
  <c r="J55" i="1"/>
  <c r="I55" i="1"/>
  <c r="K54" i="1"/>
  <c r="J54" i="1"/>
  <c r="I54" i="1"/>
  <c r="K51" i="1" l="1"/>
  <c r="J51" i="1"/>
  <c r="I51" i="1"/>
  <c r="I50" i="1"/>
  <c r="K58" i="1" l="1"/>
  <c r="J58" i="1"/>
  <c r="I58" i="1"/>
  <c r="K53" i="1"/>
  <c r="J53" i="1"/>
  <c r="I53" i="1"/>
  <c r="K52" i="1"/>
  <c r="J52" i="1"/>
  <c r="I52" i="1"/>
  <c r="K50" i="1" l="1"/>
  <c r="J50" i="1"/>
  <c r="K40" i="1" l="1"/>
  <c r="K41" i="1"/>
  <c r="K43" i="1"/>
  <c r="K44" i="1"/>
  <c r="K45" i="1"/>
  <c r="K46" i="1"/>
  <c r="K47" i="1"/>
  <c r="K48" i="1"/>
  <c r="J40" i="1"/>
  <c r="J41" i="1"/>
  <c r="J43" i="1"/>
  <c r="J44" i="1"/>
  <c r="J45" i="1"/>
  <c r="J46" i="1"/>
  <c r="J47" i="1"/>
  <c r="J48" i="1"/>
  <c r="I40" i="1"/>
  <c r="I41" i="1"/>
  <c r="I43" i="1"/>
  <c r="I44" i="1"/>
  <c r="I45" i="1"/>
  <c r="I46" i="1"/>
  <c r="I47" i="1"/>
  <c r="I48" i="1"/>
  <c r="K39" i="1"/>
  <c r="J39" i="1"/>
  <c r="I39" i="1"/>
  <c r="K33" i="1" l="1"/>
  <c r="J33" i="1"/>
  <c r="I33" i="1"/>
  <c r="K26" i="1"/>
  <c r="J26" i="1"/>
  <c r="I26" i="1"/>
  <c r="K25" i="1"/>
  <c r="J25" i="1"/>
  <c r="I25" i="1"/>
  <c r="K13" i="1"/>
  <c r="K14" i="1"/>
  <c r="K15" i="1"/>
  <c r="J13" i="1"/>
  <c r="J14" i="1"/>
  <c r="J15" i="1"/>
  <c r="I13" i="1"/>
  <c r="I14" i="1"/>
  <c r="I15" i="1"/>
  <c r="K12" i="1"/>
  <c r="J12" i="1"/>
  <c r="I12" i="1"/>
  <c r="K60" i="1"/>
  <c r="J60" i="1"/>
  <c r="I60" i="1"/>
  <c r="K37" i="1"/>
  <c r="J37" i="1"/>
  <c r="I37" i="1"/>
  <c r="K29" i="1"/>
  <c r="J29" i="1"/>
  <c r="I29" i="1"/>
  <c r="K30" i="1"/>
  <c r="J30" i="1"/>
  <c r="I30" i="1"/>
  <c r="K27" i="1"/>
  <c r="J27" i="1"/>
  <c r="I27" i="1"/>
  <c r="K9" i="1"/>
  <c r="J9" i="1"/>
  <c r="I9" i="1"/>
  <c r="K34" i="1" l="1"/>
  <c r="J34" i="1"/>
  <c r="I34" i="1"/>
  <c r="K65" i="1" l="1"/>
  <c r="J65" i="1"/>
  <c r="I65" i="1"/>
  <c r="K64" i="1" l="1"/>
  <c r="K63" i="1"/>
  <c r="J64" i="1"/>
  <c r="J63" i="1"/>
  <c r="I64" i="1"/>
  <c r="I63" i="1"/>
  <c r="K62" i="1" l="1"/>
  <c r="J62" i="1"/>
  <c r="I62" i="1"/>
  <c r="K32" i="1"/>
  <c r="J32" i="1"/>
  <c r="I32" i="1"/>
</calcChain>
</file>

<file path=xl/sharedStrings.xml><?xml version="1.0" encoding="utf-8"?>
<sst xmlns="http://schemas.openxmlformats.org/spreadsheetml/2006/main" count="143" uniqueCount="105">
  <si>
    <t>млн. руб.</t>
  </si>
  <si>
    <t xml:space="preserve">млн.руб. </t>
  </si>
  <si>
    <t>в ценах соответствующих лет; млн. руб.</t>
  </si>
  <si>
    <t>Ввод в действие жилых домов</t>
  </si>
  <si>
    <t>тыс. кв. м. в общей площади</t>
  </si>
  <si>
    <t>%</t>
  </si>
  <si>
    <t>Оборот розничной торговли</t>
  </si>
  <si>
    <t>единиц</t>
  </si>
  <si>
    <t>тыс. чел.</t>
  </si>
  <si>
    <t xml:space="preserve">млрд. руб. </t>
  </si>
  <si>
    <t>Инвестиции в основной капитал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</si>
  <si>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</si>
  <si>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Собственные средства</t>
  </si>
  <si>
    <t>Заемные средства других организаций</t>
  </si>
  <si>
    <t>Прочие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</si>
  <si>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</si>
  <si>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</si>
  <si>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</si>
  <si>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</si>
  <si>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</si>
  <si>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</si>
  <si>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</si>
  <si>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</si>
  <si>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</si>
  <si>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</si>
  <si>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</si>
  <si>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</si>
  <si>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</si>
  <si>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</si>
  <si>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</si>
  <si>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</si>
  <si>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</si>
  <si>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</si>
  <si>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</si>
  <si>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прогноз</t>
  </si>
  <si>
    <t>Численность населения (среднегодовая)</t>
  </si>
  <si>
    <t>тыс.чел.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</si>
  <si>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</si>
  <si>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</si>
  <si>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</si>
  <si>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</si>
  <si>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</si>
  <si>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</si>
  <si>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</si>
  <si>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</si>
  <si>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</si>
  <si>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</si>
  <si>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</si>
  <si>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</si>
  <si>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</si>
  <si>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</si>
  <si>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</si>
  <si>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</si>
  <si>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</si>
  <si>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</si>
  <si>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</si>
  <si>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</si>
  <si>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</si>
  <si>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</si>
  <si>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</si>
  <si>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</si>
  <si>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</si>
  <si>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</si>
  <si>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</si>
  <si>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</si>
  <si>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</si>
  <si>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</si>
  <si>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</si>
  <si>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руб/мес</t>
  </si>
  <si>
    <t>рублей</t>
  </si>
  <si>
    <t>Общая численность безработных граждан</t>
  </si>
  <si>
    <t>Фонд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</si>
  <si>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</si>
  <si>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</si>
  <si>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</si>
  <si>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</si>
  <si>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</si>
  <si>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</si>
  <si>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Строительство</t>
  </si>
  <si>
    <t>Объем работ, выполненных по виду экономической деятельности "Строительство"*</t>
  </si>
  <si>
    <t>в ценах соответствующих лет; 
млн. руб.</t>
  </si>
  <si>
    <t>Малое и среднее предпринимательство, включая микропредприятия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</si>
  <si>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</si>
  <si>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>Труд и занятость</t>
  </si>
  <si>
    <t>Номинальная начисленная среднемесячная заработная плата работников организаций*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</si>
  <si>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</si>
  <si>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</si>
  <si>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</si>
  <si>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</si>
  <si>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</si>
  <si>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</si>
  <si>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</si>
  <si>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отклонение</t>
  </si>
  <si>
    <t xml:space="preserve">Инвестиции </t>
  </si>
  <si>
    <t>Приложение 1</t>
  </si>
  <si>
    <t>Индекс производства по виду деятельности "Строительство"</t>
  </si>
  <si>
    <t>% к предыдущему году в сопоставимых ценах</t>
  </si>
  <si>
    <t>% г/г</t>
  </si>
  <si>
    <t>Реальная заработная плата  работников организаций</t>
  </si>
  <si>
    <t>с 1 сентября</t>
  </si>
  <si>
    <t xml:space="preserve">Численность рабочей силы </t>
  </si>
  <si>
    <t>Количество российских туристов, посетивших муниципальное образование (резидентов), в том числе:</t>
  </si>
  <si>
    <t xml:space="preserve">Торговля </t>
  </si>
  <si>
    <t xml:space="preserve">    российских посетителей из других регионов</t>
  </si>
  <si>
    <t>Мониторинг прогноза социально-экономического развития  города-курорта Пятигорска на среднесрочный период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</si>
</sst>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/>
    <xf numFmtId="0" fontId="1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horizontal="left" vertical="center" wrapText="1" shrinkToFit="1"/>
    </xf>
    <xf numFmtId="0" fontId="10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Continuous" vertical="center" wrapText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view="pageBreakPreview" zoomScale="80" zoomScaleNormal="70" zoomScaleSheetLayoutView="80" workbookViewId="0">
      <selection activeCell="C12" sqref="C12"/>
    </sheetView>
  </sheetViews>
  <sheetFormatPr defaultRowHeight="18" x14ac:dyDescent="0.25"/>
  <cols>
    <col min="1" max="1" width="9.140625" style="7"/>
    <col min="2" max="2" width="62.5703125" style="7" customWidth="1"/>
    <col min="3" max="3" width="43.42578125" style="7" customWidth="1"/>
    <col min="4" max="4" width="15.140625" style="7" customWidth="1"/>
    <col min="5" max="5" width="22.140625" style="7" customWidth="1"/>
    <col min="6" max="6" width="16.7109375" style="7" customWidth="1"/>
    <col min="7" max="7" width="16.42578125" style="7" customWidth="1"/>
    <col min="8" max="8" width="18" style="7" customWidth="1"/>
    <col min="9" max="9" width="21.42578125" style="7" customWidth="1"/>
    <col min="10" max="10" width="16.85546875" style="7" customWidth="1"/>
    <col min="11" max="11" width="20.28515625" style="7" customWidth="1"/>
    <col min="12" max="16384" width="9.140625" style="7"/>
  </cols>
  <sheetData>
    <row r="1" spans="2:12" ht="45" x14ac:dyDescent="0.25">
      <c r="B1" s="8"/>
      <c r="C1" s="8"/>
      <c r="D1" s="8"/>
      <c r="E1" s="8"/>
      <c r="F1" s="8"/>
      <c r="G1" s="8"/>
      <c r="H1" s="8"/>
      <c r="I1" s="8"/>
      <c r="J1" s="40" t="s">
        <v>94</v>
      </c>
      <c r="K1" s="40"/>
    </row>
    <row r="2" spans="2:12" ht="77.25" customHeight="1" x14ac:dyDescent="0.25">
      <c r="B2" s="41" t="s">
        <v>104</v>
      </c>
      <c r="C2" s="41"/>
      <c r="D2" s="41"/>
      <c r="E2" s="41"/>
      <c r="F2" s="41"/>
      <c r="G2" s="41"/>
      <c r="H2" s="41"/>
      <c r="I2" s="41"/>
      <c r="J2" s="41"/>
      <c r="K2" s="41"/>
      <c r="L2" s="10"/>
    </row>
    <row r="3" spans="2:12" ht="18.75" x14ac:dyDescent="0.3">
      <c r="B3" s="21" t="s">
        <v>15</v>
      </c>
    </row>
    <row r="4" spans="2:12" ht="18.75" customHeight="1" x14ac:dyDescent="0.25">
      <c r="B4" s="42" t="s">
        <v>31</v>
      </c>
      <c r="C4" s="42" t="s">
        <v>32</v>
      </c>
      <c r="D4" s="39" t="s">
        <v>33</v>
      </c>
      <c r="E4" s="45" t="s">
        <v>34</v>
      </c>
      <c r="F4" s="48"/>
      <c r="G4" s="49"/>
      <c r="H4" s="1" t="s">
        <v>33</v>
      </c>
      <c r="I4" s="50" t="s">
        <v>92</v>
      </c>
      <c r="J4" s="51"/>
      <c r="K4" s="52"/>
    </row>
    <row r="5" spans="2:12" ht="29.25" customHeight="1" x14ac:dyDescent="0.25">
      <c r="B5" s="43"/>
      <c r="C5" s="43"/>
      <c r="D5" s="42">
        <v>2022</v>
      </c>
      <c r="E5" s="45">
        <v>2023</v>
      </c>
      <c r="F5" s="46"/>
      <c r="G5" s="47"/>
      <c r="H5" s="56">
        <v>2023</v>
      </c>
      <c r="I5" s="53"/>
      <c r="J5" s="54"/>
      <c r="K5" s="55"/>
    </row>
    <row r="6" spans="2:12" ht="18.75" x14ac:dyDescent="0.25">
      <c r="B6" s="43"/>
      <c r="C6" s="43"/>
      <c r="D6" s="43"/>
      <c r="E6" s="1" t="s">
        <v>51</v>
      </c>
      <c r="F6" s="1" t="s">
        <v>50</v>
      </c>
      <c r="G6" s="1" t="s">
        <v>52</v>
      </c>
      <c r="H6" s="57"/>
      <c r="I6" s="1" t="s">
        <v>51</v>
      </c>
      <c r="J6" s="1" t="s">
        <v>50</v>
      </c>
      <c r="K6" s="1" t="s">
        <v>52</v>
      </c>
    </row>
    <row r="7" spans="2:12" ht="18.75" x14ac:dyDescent="0.25">
      <c r="B7" s="44"/>
      <c r="C7" s="44"/>
      <c r="D7" s="44"/>
      <c r="E7" s="1" t="s">
        <v>53</v>
      </c>
      <c r="F7" s="1" t="s">
        <v>54</v>
      </c>
      <c r="G7" s="1" t="s">
        <v>55</v>
      </c>
      <c r="H7" s="58"/>
      <c r="I7" s="1" t="s">
        <v>53</v>
      </c>
      <c r="J7" s="1" t="s">
        <v>54</v>
      </c>
      <c r="K7" s="1" t="s">
        <v>55</v>
      </c>
    </row>
    <row r="8" spans="2:12" ht="18" customHeight="1" x14ac:dyDescent="0.25">
      <c r="B8" s="2" t="s">
        <v>72</v>
      </c>
      <c r="C8" s="1"/>
      <c r="D8" s="32"/>
      <c r="E8" s="32"/>
      <c r="F8" s="32"/>
      <c r="G8" s="32"/>
      <c r="H8" s="32"/>
      <c r="I8" s="32"/>
      <c r="J8" s="32"/>
      <c r="K8" s="32"/>
    </row>
    <row r="9" spans="2:12" ht="32.25" customHeight="1" x14ac:dyDescent="0.25">
      <c r="B9" s="2" t="s">
        <v>35</v>
      </c>
      <c r="C9" s="4" t="s">
        <v>36</v>
      </c>
      <c r="D9" s="32">
        <v>214.4</v>
      </c>
      <c r="E9" s="34">
        <v>213.4</v>
      </c>
      <c r="F9" s="34">
        <v>213.8</v>
      </c>
      <c r="G9" s="34">
        <v>213.8</v>
      </c>
      <c r="H9" s="32">
        <v>212.5</v>
      </c>
      <c r="I9" s="37">
        <f>(H9-E9)/H9*100</f>
        <v>-0.42352941176470854</v>
      </c>
      <c r="J9" s="37">
        <f>(H9-F9)/H9*100</f>
        <v>-0.61176470588235832</v>
      </c>
      <c r="K9" s="37">
        <f>(H9-G9)/H9*100</f>
        <v>-0.61176470588235832</v>
      </c>
    </row>
    <row r="10" spans="2:12" ht="23.25" customHeight="1" x14ac:dyDescent="0.3">
      <c r="B10" s="27" t="s">
        <v>56</v>
      </c>
      <c r="C10" s="4" t="s">
        <v>36</v>
      </c>
      <c r="D10" s="59">
        <v>130</v>
      </c>
      <c r="E10" s="34">
        <v>132.69999999999999</v>
      </c>
      <c r="F10" s="34">
        <v>133.80000000000001</v>
      </c>
      <c r="G10" s="34">
        <v>133.80000000000001</v>
      </c>
      <c r="H10" s="60" t="s">
        <v>99</v>
      </c>
      <c r="I10" s="37"/>
      <c r="J10" s="37"/>
      <c r="K10" s="37"/>
    </row>
    <row r="11" spans="2:12" ht="37.5" x14ac:dyDescent="0.3">
      <c r="B11" s="27" t="s">
        <v>57</v>
      </c>
      <c r="C11" s="4" t="s">
        <v>36</v>
      </c>
      <c r="D11" s="59">
        <v>47.5</v>
      </c>
      <c r="E11" s="34">
        <v>47</v>
      </c>
      <c r="F11" s="34">
        <v>47.2</v>
      </c>
      <c r="G11" s="34">
        <v>47.2</v>
      </c>
      <c r="H11" s="61"/>
      <c r="I11" s="37"/>
      <c r="J11" s="37"/>
      <c r="K11" s="37"/>
    </row>
    <row r="12" spans="2:12" ht="37.5" x14ac:dyDescent="0.25">
      <c r="B12" s="5" t="s">
        <v>37</v>
      </c>
      <c r="C12" s="4" t="s">
        <v>38</v>
      </c>
      <c r="D12" s="62">
        <v>7.8</v>
      </c>
      <c r="E12" s="34">
        <v>7</v>
      </c>
      <c r="F12" s="34">
        <v>7.2</v>
      </c>
      <c r="G12" s="34">
        <v>7.2</v>
      </c>
      <c r="H12" s="62">
        <v>7.6</v>
      </c>
      <c r="I12" s="37">
        <f>(H12-E12)/H12*100</f>
        <v>7.8947368421052584</v>
      </c>
      <c r="J12" s="37">
        <f>(H12-F12)/H12*100</f>
        <v>5.2631578947368354</v>
      </c>
      <c r="K12" s="37">
        <f>(H12-G12)/H12*100</f>
        <v>5.2631578947368354</v>
      </c>
    </row>
    <row r="13" spans="2:12" ht="37.5" x14ac:dyDescent="0.25">
      <c r="B13" s="5" t="s">
        <v>39</v>
      </c>
      <c r="C13" s="4" t="s">
        <v>40</v>
      </c>
      <c r="D13" s="62">
        <v>10.7</v>
      </c>
      <c r="E13" s="34">
        <v>12.5</v>
      </c>
      <c r="F13" s="34">
        <v>12</v>
      </c>
      <c r="G13" s="34">
        <v>12</v>
      </c>
      <c r="H13" s="62">
        <v>9.4</v>
      </c>
      <c r="I13" s="37">
        <f t="shared" ref="I13:I15" si="0">(H13-E13)/H13*100</f>
        <v>-32.978723404255319</v>
      </c>
      <c r="J13" s="37">
        <f t="shared" ref="J13:J15" si="1">(H13-F13)/H13*100</f>
        <v>-27.659574468085101</v>
      </c>
      <c r="K13" s="37">
        <f t="shared" ref="K13:K15" si="2">(H13-G13)/H13*100</f>
        <v>-27.659574468085101</v>
      </c>
    </row>
    <row r="14" spans="2:12" ht="26.25" customHeight="1" x14ac:dyDescent="0.25">
      <c r="B14" s="5" t="s">
        <v>41</v>
      </c>
      <c r="C14" s="4" t="s">
        <v>42</v>
      </c>
      <c r="D14" s="62">
        <v>-2.9</v>
      </c>
      <c r="E14" s="34">
        <v>-5.47</v>
      </c>
      <c r="F14" s="34">
        <v>-4.83</v>
      </c>
      <c r="G14" s="34">
        <v>-4.83</v>
      </c>
      <c r="H14" s="62">
        <v>-1.8</v>
      </c>
      <c r="I14" s="37">
        <f t="shared" si="0"/>
        <v>-203.88888888888889</v>
      </c>
      <c r="J14" s="37">
        <f t="shared" si="1"/>
        <v>-168.33333333333334</v>
      </c>
      <c r="K14" s="37">
        <f t="shared" si="2"/>
        <v>-168.33333333333334</v>
      </c>
    </row>
    <row r="15" spans="2:12" ht="27.75" customHeight="1" x14ac:dyDescent="0.25">
      <c r="B15" s="5" t="s">
        <v>58</v>
      </c>
      <c r="C15" s="4" t="s">
        <v>59</v>
      </c>
      <c r="D15" s="34">
        <v>-1.5</v>
      </c>
      <c r="E15" s="34">
        <v>-0.2</v>
      </c>
      <c r="F15" s="34">
        <v>-0.11</v>
      </c>
      <c r="G15" s="34">
        <v>-0.11</v>
      </c>
      <c r="H15" s="34">
        <v>-1.3</v>
      </c>
      <c r="I15" s="37">
        <f t="shared" si="0"/>
        <v>84.615384615384613</v>
      </c>
      <c r="J15" s="37">
        <f t="shared" si="1"/>
        <v>91.538461538461533</v>
      </c>
      <c r="K15" s="37">
        <f t="shared" si="2"/>
        <v>91.538461538461533</v>
      </c>
    </row>
    <row r="16" spans="2:12" ht="36" customHeight="1" x14ac:dyDescent="0.25">
      <c r="B16" s="23" t="s">
        <v>73</v>
      </c>
      <c r="C16" s="4"/>
      <c r="D16" s="32"/>
      <c r="E16" s="32"/>
      <c r="F16" s="32"/>
      <c r="G16" s="32"/>
      <c r="H16" s="32"/>
      <c r="I16" s="37"/>
      <c r="J16" s="37"/>
      <c r="K16" s="37"/>
    </row>
    <row r="17" spans="2:11" ht="18.75" x14ac:dyDescent="0.25">
      <c r="B17" s="22" t="s">
        <v>74</v>
      </c>
      <c r="C17" s="4"/>
      <c r="D17" s="32"/>
      <c r="E17" s="32"/>
      <c r="F17" s="32"/>
      <c r="G17" s="32"/>
      <c r="H17" s="32"/>
      <c r="I17" s="37"/>
      <c r="J17" s="37"/>
      <c r="K17" s="37"/>
    </row>
    <row r="18" spans="2:11" ht="18.75" x14ac:dyDescent="0.25">
      <c r="B18" s="24" t="s">
        <v>44</v>
      </c>
      <c r="C18" s="1"/>
      <c r="D18" s="32"/>
      <c r="E18" s="32"/>
      <c r="F18" s="32"/>
      <c r="G18" s="32"/>
      <c r="H18" s="32"/>
      <c r="I18" s="37"/>
      <c r="J18" s="37"/>
      <c r="K18" s="37"/>
    </row>
    <row r="19" spans="2:11" ht="82.5" customHeight="1" x14ac:dyDescent="0.25">
      <c r="B19" s="5" t="s">
        <v>75</v>
      </c>
      <c r="C19" s="1" t="s">
        <v>43</v>
      </c>
      <c r="D19" s="63">
        <v>11155.8</v>
      </c>
      <c r="E19" s="34">
        <v>12204.4</v>
      </c>
      <c r="F19" s="34">
        <v>12421.9</v>
      </c>
      <c r="G19" s="63">
        <v>12553.1</v>
      </c>
      <c r="H19" s="63">
        <v>12107</v>
      </c>
      <c r="I19" s="37">
        <f t="shared" ref="I19" si="3">(H19-E19)/H19*100</f>
        <v>-0.80449326835714574</v>
      </c>
      <c r="J19" s="37">
        <f t="shared" ref="J19" si="4">(H19-F19)/H19*100</f>
        <v>-2.6009746427686431</v>
      </c>
      <c r="K19" s="37">
        <f t="shared" ref="K19" si="5">(H19-G19)/H19*100</f>
        <v>-3.6846452465515851</v>
      </c>
    </row>
    <row r="20" spans="2:11" ht="40.5" customHeight="1" x14ac:dyDescent="0.25">
      <c r="B20" s="24" t="s">
        <v>47</v>
      </c>
      <c r="C20" s="4"/>
      <c r="D20" s="32"/>
      <c r="E20" s="28"/>
      <c r="F20" s="28"/>
      <c r="G20" s="28"/>
      <c r="H20" s="32"/>
      <c r="I20" s="37"/>
      <c r="J20" s="37"/>
      <c r="K20" s="37"/>
    </row>
    <row r="21" spans="2:11" ht="93.75" x14ac:dyDescent="0.25">
      <c r="B21" s="5" t="s">
        <v>76</v>
      </c>
      <c r="C21" s="4" t="s">
        <v>43</v>
      </c>
      <c r="D21" s="63">
        <v>13241.4</v>
      </c>
      <c r="E21" s="62">
        <v>14067</v>
      </c>
      <c r="F21" s="62">
        <v>14241</v>
      </c>
      <c r="G21" s="63">
        <v>14348.1</v>
      </c>
      <c r="H21" s="63">
        <v>15034.9</v>
      </c>
      <c r="I21" s="37">
        <f t="shared" ref="I21" si="6">(H21-E21)/H21*100</f>
        <v>6.4376883118610673</v>
      </c>
      <c r="J21" s="37">
        <f t="shared" ref="J21" si="7">(H21-F21)/H21*100</f>
        <v>5.2803809802526098</v>
      </c>
      <c r="K21" s="37">
        <f t="shared" ref="K21" si="8">(H21-G21)/H21*100</f>
        <v>4.568038364072919</v>
      </c>
    </row>
    <row r="22" spans="2:11" ht="56.25" x14ac:dyDescent="0.25">
      <c r="B22" s="24" t="s">
        <v>48</v>
      </c>
      <c r="C22" s="1"/>
      <c r="D22" s="28"/>
      <c r="E22" s="28"/>
      <c r="F22" s="28"/>
      <c r="G22" s="28"/>
      <c r="H22" s="28"/>
      <c r="I22" s="37"/>
      <c r="J22" s="37"/>
      <c r="K22" s="37"/>
    </row>
    <row r="23" spans="2:11" ht="112.5" x14ac:dyDescent="0.25">
      <c r="B23" s="5" t="s">
        <v>77</v>
      </c>
      <c r="C23" s="1" t="s">
        <v>43</v>
      </c>
      <c r="D23" s="63">
        <v>1250.7</v>
      </c>
      <c r="E23" s="34">
        <v>1457.2</v>
      </c>
      <c r="F23" s="34">
        <v>1482.3</v>
      </c>
      <c r="G23" s="63">
        <v>1508.8</v>
      </c>
      <c r="H23" s="63">
        <v>1718.2</v>
      </c>
      <c r="I23" s="37">
        <f t="shared" ref="I23" si="9">(H23-E23)/H23*100</f>
        <v>15.190315446397392</v>
      </c>
      <c r="J23" s="37">
        <f t="shared" ref="J23" si="10">(H23-F23)/H23*100</f>
        <v>13.729484344081019</v>
      </c>
      <c r="K23" s="37">
        <f t="shared" ref="K23" si="11">(H23-G23)/H23*100</f>
        <v>12.187172622511937</v>
      </c>
    </row>
    <row r="24" spans="2:11" ht="20.25" x14ac:dyDescent="0.25">
      <c r="B24" s="23" t="s">
        <v>78</v>
      </c>
      <c r="C24" s="1"/>
      <c r="D24" s="29"/>
      <c r="E24" s="28"/>
      <c r="F24" s="28"/>
      <c r="G24" s="28"/>
      <c r="H24" s="28"/>
      <c r="I24" s="37"/>
      <c r="J24" s="37"/>
      <c r="K24" s="37"/>
    </row>
    <row r="25" spans="2:11" ht="37.5" x14ac:dyDescent="0.25">
      <c r="B25" s="2" t="s">
        <v>79</v>
      </c>
      <c r="C25" s="16" t="s">
        <v>2</v>
      </c>
      <c r="D25" s="34">
        <v>2171.4</v>
      </c>
      <c r="E25" s="34">
        <v>469.7</v>
      </c>
      <c r="F25" s="34">
        <v>753.1</v>
      </c>
      <c r="G25" s="34">
        <v>993.1</v>
      </c>
      <c r="H25" s="34">
        <v>2066.4</v>
      </c>
      <c r="I25" s="37">
        <f t="shared" ref="I25:I26" si="12">(H25-E25)/H25*100</f>
        <v>77.269647696476966</v>
      </c>
      <c r="J25" s="37">
        <f t="shared" ref="J25:J26" si="13">(H25-F25)/H25*100</f>
        <v>63.554974835462644</v>
      </c>
      <c r="K25" s="37">
        <f t="shared" ref="K25:K26" si="14">(H25-G25)/H25*100</f>
        <v>51.940572977158354</v>
      </c>
    </row>
    <row r="26" spans="2:11" ht="37.5" x14ac:dyDescent="0.25">
      <c r="B26" s="2" t="s">
        <v>95</v>
      </c>
      <c r="C26" s="1" t="s">
        <v>96</v>
      </c>
      <c r="D26" s="34">
        <v>91.8</v>
      </c>
      <c r="E26" s="34">
        <v>40.799999999999997</v>
      </c>
      <c r="F26" s="34">
        <v>62.3</v>
      </c>
      <c r="G26" s="34">
        <v>86.3</v>
      </c>
      <c r="H26" s="34">
        <v>89.7</v>
      </c>
      <c r="I26" s="37">
        <f t="shared" si="12"/>
        <v>54.515050167224089</v>
      </c>
      <c r="J26" s="37">
        <f t="shared" si="13"/>
        <v>30.546265328874028</v>
      </c>
      <c r="K26" s="37">
        <f t="shared" si="14"/>
        <v>3.7904124860646662</v>
      </c>
    </row>
    <row r="27" spans="2:11" ht="36" customHeight="1" x14ac:dyDescent="0.25">
      <c r="B27" s="3" t="s">
        <v>3</v>
      </c>
      <c r="C27" s="16" t="s">
        <v>4</v>
      </c>
      <c r="D27" s="62">
        <v>115.2</v>
      </c>
      <c r="E27" s="34">
        <v>113.1</v>
      </c>
      <c r="F27" s="34">
        <v>115.2</v>
      </c>
      <c r="G27" s="34">
        <v>117.5</v>
      </c>
      <c r="H27" s="62">
        <v>166.4</v>
      </c>
      <c r="I27" s="37">
        <f>(H27-E27)/H27*100</f>
        <v>32.031250000000007</v>
      </c>
      <c r="J27" s="37">
        <f>(H27-F27)/H27*100</f>
        <v>30.76923076923077</v>
      </c>
      <c r="K27" s="37">
        <f>(H27-G27)/H27*100</f>
        <v>29.387019230769234</v>
      </c>
    </row>
    <row r="28" spans="2:11" ht="30" customHeight="1" x14ac:dyDescent="0.25">
      <c r="B28" s="23" t="s">
        <v>102</v>
      </c>
      <c r="C28" s="1"/>
      <c r="D28" s="28"/>
      <c r="E28" s="28"/>
      <c r="F28" s="28"/>
      <c r="G28" s="28"/>
      <c r="H28" s="28"/>
      <c r="I28" s="37"/>
      <c r="J28" s="37"/>
      <c r="K28" s="37"/>
    </row>
    <row r="29" spans="2:11" ht="37.5" x14ac:dyDescent="0.25">
      <c r="B29" s="3" t="s">
        <v>6</v>
      </c>
      <c r="C29" s="17" t="s">
        <v>80</v>
      </c>
      <c r="D29" s="33">
        <v>135176.79999999999</v>
      </c>
      <c r="E29" s="33">
        <v>151631</v>
      </c>
      <c r="F29" s="33">
        <v>153053</v>
      </c>
      <c r="G29" s="33">
        <v>153540</v>
      </c>
      <c r="H29" s="33">
        <v>167261.20000000001</v>
      </c>
      <c r="I29" s="37">
        <f>(H29-E29)/H29*100</f>
        <v>9.3447852819422632</v>
      </c>
      <c r="J29" s="37">
        <f>(H29-F29)/H29*100</f>
        <v>8.4946179986751336</v>
      </c>
      <c r="K29" s="37">
        <f>(H29-G29)/H29*100</f>
        <v>8.2034566295112139</v>
      </c>
    </row>
    <row r="30" spans="2:11" ht="37.5" x14ac:dyDescent="0.25">
      <c r="B30" s="3" t="s">
        <v>6</v>
      </c>
      <c r="C30" s="17" t="s">
        <v>96</v>
      </c>
      <c r="D30" s="33">
        <v>97.8</v>
      </c>
      <c r="E30" s="34">
        <v>100.3</v>
      </c>
      <c r="F30" s="62">
        <v>102</v>
      </c>
      <c r="G30" s="34">
        <v>103</v>
      </c>
      <c r="H30" s="33">
        <v>113.7</v>
      </c>
      <c r="I30" s="37">
        <f>H30-E30</f>
        <v>13.400000000000006</v>
      </c>
      <c r="J30" s="37">
        <f>H30-F30</f>
        <v>11.700000000000003</v>
      </c>
      <c r="K30" s="37">
        <f>H30-G30</f>
        <v>10.700000000000003</v>
      </c>
    </row>
    <row r="31" spans="2:11" ht="40.5" x14ac:dyDescent="0.25">
      <c r="B31" s="25" t="s">
        <v>81</v>
      </c>
      <c r="C31" s="1"/>
      <c r="D31" s="33"/>
      <c r="E31" s="33"/>
      <c r="F31" s="33"/>
      <c r="G31" s="33"/>
      <c r="H31" s="33"/>
      <c r="I31" s="37"/>
      <c r="J31" s="37"/>
      <c r="K31" s="37"/>
    </row>
    <row r="32" spans="2:11" ht="37.5" x14ac:dyDescent="0.25">
      <c r="B32" s="5" t="s">
        <v>60</v>
      </c>
      <c r="C32" s="4" t="s">
        <v>7</v>
      </c>
      <c r="D32" s="64">
        <v>2605</v>
      </c>
      <c r="E32" s="34">
        <v>2568</v>
      </c>
      <c r="F32" s="34">
        <v>2586</v>
      </c>
      <c r="G32" s="34">
        <v>2602</v>
      </c>
      <c r="H32" s="64">
        <v>2618</v>
      </c>
      <c r="I32" s="37">
        <f>(H32-E32)/H32*100</f>
        <v>1.9098548510313216</v>
      </c>
      <c r="J32" s="37">
        <f>(H32-F32)/H32*100</f>
        <v>1.2223071046600458</v>
      </c>
      <c r="K32" s="37">
        <f>(H32-G32)/H32*100</f>
        <v>0.61115355233002289</v>
      </c>
    </row>
    <row r="33" spans="2:11" ht="56.25" x14ac:dyDescent="0.25">
      <c r="B33" s="5" t="s">
        <v>46</v>
      </c>
      <c r="C33" s="18" t="s">
        <v>8</v>
      </c>
      <c r="D33" s="65">
        <v>16.23</v>
      </c>
      <c r="E33" s="34">
        <v>16.43</v>
      </c>
      <c r="F33" s="65">
        <v>16.55</v>
      </c>
      <c r="G33" s="65">
        <v>16.649999999999999</v>
      </c>
      <c r="H33" s="65">
        <v>16.420000000000002</v>
      </c>
      <c r="I33" s="37">
        <f>(H33-E33)/H33*100</f>
        <v>-6.0901339829464121E-2</v>
      </c>
      <c r="J33" s="37">
        <f>(H33-F33)/H33*100</f>
        <v>-0.79171741778318505</v>
      </c>
      <c r="K33" s="37">
        <f>(H33-G33)/H33*100</f>
        <v>-1.4007308160779346</v>
      </c>
    </row>
    <row r="34" spans="2:11" ht="37.5" x14ac:dyDescent="0.25">
      <c r="B34" s="5" t="s">
        <v>45</v>
      </c>
      <c r="C34" s="4" t="s">
        <v>9</v>
      </c>
      <c r="D34" s="62">
        <v>115.2</v>
      </c>
      <c r="E34" s="34">
        <v>118.2</v>
      </c>
      <c r="F34" s="34">
        <v>120.2</v>
      </c>
      <c r="G34" s="34">
        <v>120.2</v>
      </c>
      <c r="H34" s="62">
        <v>140.80000000000001</v>
      </c>
      <c r="I34" s="37">
        <f>(H34-E34)/H34*100</f>
        <v>16.051136363636367</v>
      </c>
      <c r="J34" s="37">
        <f>(H34-F34)/H34*100</f>
        <v>14.630681818181824</v>
      </c>
      <c r="K34" s="37">
        <f>(H34-G34)/H34*100</f>
        <v>14.630681818181824</v>
      </c>
    </row>
    <row r="35" spans="2:11" ht="28.5" customHeight="1" x14ac:dyDescent="0.25">
      <c r="B35" s="26" t="s">
        <v>93</v>
      </c>
      <c r="C35" s="4"/>
      <c r="D35" s="34"/>
      <c r="E35" s="34"/>
      <c r="F35" s="34"/>
      <c r="G35" s="34"/>
      <c r="H35" s="34"/>
      <c r="I35" s="37"/>
      <c r="J35" s="37"/>
      <c r="K35" s="37"/>
    </row>
    <row r="36" spans="2:11" ht="39.75" customHeight="1" x14ac:dyDescent="0.25">
      <c r="B36" s="3" t="s">
        <v>10</v>
      </c>
      <c r="C36" s="1" t="s">
        <v>2</v>
      </c>
      <c r="D36" s="33">
        <v>17632.099999999999</v>
      </c>
      <c r="E36" s="1">
        <v>17987.2</v>
      </c>
      <c r="F36" s="16">
        <v>18152.400000000001</v>
      </c>
      <c r="G36" s="33">
        <v>18762</v>
      </c>
      <c r="H36" s="33">
        <v>20933.400000000001</v>
      </c>
      <c r="I36" s="37">
        <f>(H36-E36)/H36*100</f>
        <v>14.074158999493635</v>
      </c>
      <c r="J36" s="37">
        <f>(H36-F36)/H36*100</f>
        <v>13.284989538249878</v>
      </c>
      <c r="K36" s="37">
        <f>(H36-G36)/H36*100</f>
        <v>10.37289690160223</v>
      </c>
    </row>
    <row r="37" spans="2:11" ht="90.75" customHeight="1" x14ac:dyDescent="0.25">
      <c r="B37" s="2" t="s">
        <v>11</v>
      </c>
      <c r="C37" s="1" t="s">
        <v>43</v>
      </c>
      <c r="D37" s="32">
        <v>5042.1000000000004</v>
      </c>
      <c r="E37" s="1">
        <v>5011.2</v>
      </c>
      <c r="F37" s="66">
        <v>5708.5</v>
      </c>
      <c r="G37" s="66">
        <v>5910.3</v>
      </c>
      <c r="H37" s="66">
        <v>5173.3</v>
      </c>
      <c r="I37" s="37">
        <f>(H37-E37)/H37*100</f>
        <v>3.1333964780700976</v>
      </c>
      <c r="J37" s="37">
        <f>(H37-F37)/H37*100</f>
        <v>-10.345427483424503</v>
      </c>
      <c r="K37" s="37">
        <f>(H37-G37)/H37*100</f>
        <v>-14.246225813310653</v>
      </c>
    </row>
    <row r="38" spans="2:11" ht="82.5" customHeight="1" x14ac:dyDescent="0.25">
      <c r="B38" s="15" t="s">
        <v>82</v>
      </c>
      <c r="C38" s="4"/>
      <c r="D38" s="28"/>
      <c r="E38" s="28"/>
      <c r="F38" s="28"/>
      <c r="G38" s="28"/>
      <c r="H38" s="28"/>
      <c r="I38" s="37"/>
      <c r="J38" s="37"/>
      <c r="K38" s="37"/>
    </row>
    <row r="39" spans="2:11" ht="28.5" customHeight="1" x14ac:dyDescent="0.25">
      <c r="B39" s="6" t="s">
        <v>12</v>
      </c>
      <c r="C39" s="4" t="s">
        <v>0</v>
      </c>
      <c r="D39" s="33">
        <v>2199.9</v>
      </c>
      <c r="E39" s="4">
        <v>2961.2</v>
      </c>
      <c r="F39" s="18">
        <v>3341</v>
      </c>
      <c r="G39" s="33">
        <v>3415.7</v>
      </c>
      <c r="H39" s="33">
        <v>3484.5</v>
      </c>
      <c r="I39" s="37">
        <f>(H39-E39)/H39*100</f>
        <v>15.017936576266328</v>
      </c>
      <c r="J39" s="37">
        <f>(H39-F39)/H39*100</f>
        <v>4.1182379107475962</v>
      </c>
      <c r="K39" s="37">
        <f>(H39-G39)/H39*100</f>
        <v>1.9744583153967623</v>
      </c>
    </row>
    <row r="40" spans="2:11" ht="24.75" customHeight="1" x14ac:dyDescent="0.25">
      <c r="B40" s="6" t="s">
        <v>61</v>
      </c>
      <c r="C40" s="4" t="s">
        <v>0</v>
      </c>
      <c r="D40" s="33">
        <v>2842.2</v>
      </c>
      <c r="E40" s="4">
        <v>2050</v>
      </c>
      <c r="F40" s="18">
        <v>2367.5</v>
      </c>
      <c r="G40" s="33">
        <v>2494.6</v>
      </c>
      <c r="H40" s="33">
        <v>1688.8</v>
      </c>
      <c r="I40" s="37">
        <f t="shared" ref="I40:I48" si="15">(H40-E40)/H40*100</f>
        <v>-21.387967787778308</v>
      </c>
      <c r="J40" s="37">
        <f t="shared" ref="J40:J48" si="16">(H40-F40)/H40*100</f>
        <v>-40.188299384178116</v>
      </c>
      <c r="K40" s="37">
        <f t="shared" ref="K40:K48" si="17">(H40-G40)/H40*100</f>
        <v>-47.714353387020367</v>
      </c>
    </row>
    <row r="41" spans="2:11" ht="30" customHeight="1" x14ac:dyDescent="0.25">
      <c r="B41" s="5" t="s">
        <v>62</v>
      </c>
      <c r="C41" s="4" t="s">
        <v>0</v>
      </c>
      <c r="D41" s="67">
        <v>0</v>
      </c>
      <c r="E41" s="4">
        <v>0</v>
      </c>
      <c r="F41" s="68">
        <v>0</v>
      </c>
      <c r="G41" s="33">
        <v>11</v>
      </c>
      <c r="H41" s="33">
        <v>47.3</v>
      </c>
      <c r="I41" s="37">
        <f t="shared" si="15"/>
        <v>100</v>
      </c>
      <c r="J41" s="37">
        <f t="shared" si="16"/>
        <v>100</v>
      </c>
      <c r="K41" s="37">
        <f t="shared" si="17"/>
        <v>76.744186046511629</v>
      </c>
    </row>
    <row r="42" spans="2:11" ht="26.25" customHeight="1" x14ac:dyDescent="0.25">
      <c r="B42" s="5" t="s">
        <v>67</v>
      </c>
      <c r="C42" s="4" t="s">
        <v>0</v>
      </c>
      <c r="D42" s="67">
        <v>0</v>
      </c>
      <c r="E42" s="4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</row>
    <row r="43" spans="2:11" ht="24" customHeight="1" x14ac:dyDescent="0.25">
      <c r="B43" s="5" t="s">
        <v>13</v>
      </c>
      <c r="C43" s="4" t="s">
        <v>0</v>
      </c>
      <c r="D43" s="67">
        <v>208.6</v>
      </c>
      <c r="E43" s="4">
        <v>0</v>
      </c>
      <c r="F43" s="68">
        <v>0</v>
      </c>
      <c r="G43" s="68">
        <v>0</v>
      </c>
      <c r="H43" s="33">
        <v>5.0999999999999996</v>
      </c>
      <c r="I43" s="37">
        <f t="shared" si="15"/>
        <v>100</v>
      </c>
      <c r="J43" s="37">
        <f t="shared" si="16"/>
        <v>100</v>
      </c>
      <c r="K43" s="37">
        <f t="shared" si="17"/>
        <v>100</v>
      </c>
    </row>
    <row r="44" spans="2:11" ht="27.75" customHeight="1" x14ac:dyDescent="0.25">
      <c r="B44" s="5" t="s">
        <v>63</v>
      </c>
      <c r="C44" s="4" t="s">
        <v>0</v>
      </c>
      <c r="D44" s="33">
        <v>2474.8000000000002</v>
      </c>
      <c r="E44" s="4">
        <v>1901</v>
      </c>
      <c r="F44" s="68">
        <v>2197.1</v>
      </c>
      <c r="G44" s="68">
        <v>2355.1</v>
      </c>
      <c r="H44" s="33">
        <v>1344.2</v>
      </c>
      <c r="I44" s="37">
        <f t="shared" si="15"/>
        <v>-41.422407379854178</v>
      </c>
      <c r="J44" s="37">
        <f t="shared" si="16"/>
        <v>-63.450379407826205</v>
      </c>
      <c r="K44" s="37">
        <f t="shared" si="17"/>
        <v>-75.204582651391149</v>
      </c>
    </row>
    <row r="45" spans="2:11" ht="24.75" customHeight="1" x14ac:dyDescent="0.25">
      <c r="B45" s="6" t="s">
        <v>64</v>
      </c>
      <c r="C45" s="4" t="s">
        <v>0</v>
      </c>
      <c r="D45" s="64">
        <v>854</v>
      </c>
      <c r="E45" s="4">
        <v>1580.1</v>
      </c>
      <c r="F45" s="18">
        <v>1837.7</v>
      </c>
      <c r="G45" s="33">
        <v>1918.1</v>
      </c>
      <c r="H45" s="33">
        <v>368.3</v>
      </c>
      <c r="I45" s="37">
        <f t="shared" si="15"/>
        <v>-329.02525115395053</v>
      </c>
      <c r="J45" s="37">
        <f t="shared" si="16"/>
        <v>-398.96823241922345</v>
      </c>
      <c r="K45" s="37">
        <f t="shared" si="17"/>
        <v>-420.79826228617969</v>
      </c>
    </row>
    <row r="46" spans="2:11" ht="26.25" customHeight="1" x14ac:dyDescent="0.25">
      <c r="B46" s="6" t="s">
        <v>65</v>
      </c>
      <c r="C46" s="4" t="s">
        <v>0</v>
      </c>
      <c r="D46" s="67">
        <v>1550.5</v>
      </c>
      <c r="E46" s="4">
        <v>280.5</v>
      </c>
      <c r="F46" s="18">
        <v>312.39999999999998</v>
      </c>
      <c r="G46" s="33">
        <v>387.9</v>
      </c>
      <c r="H46" s="33">
        <v>895.9</v>
      </c>
      <c r="I46" s="37">
        <f t="shared" si="15"/>
        <v>68.690702087286525</v>
      </c>
      <c r="J46" s="37">
        <f t="shared" si="16"/>
        <v>65.130036834468129</v>
      </c>
      <c r="K46" s="37">
        <f t="shared" si="17"/>
        <v>56.702757004129921</v>
      </c>
    </row>
    <row r="47" spans="2:11" ht="27.75" customHeight="1" x14ac:dyDescent="0.25">
      <c r="B47" s="6" t="s">
        <v>66</v>
      </c>
      <c r="C47" s="4" t="s">
        <v>0</v>
      </c>
      <c r="D47" s="33">
        <v>70.3</v>
      </c>
      <c r="E47" s="4">
        <v>40.4</v>
      </c>
      <c r="F47" s="18">
        <v>47</v>
      </c>
      <c r="G47" s="33">
        <v>49.1</v>
      </c>
      <c r="H47" s="33">
        <v>80</v>
      </c>
      <c r="I47" s="37">
        <f t="shared" si="15"/>
        <v>49.5</v>
      </c>
      <c r="J47" s="37">
        <f t="shared" si="16"/>
        <v>41.25</v>
      </c>
      <c r="K47" s="37">
        <f t="shared" si="17"/>
        <v>38.625</v>
      </c>
    </row>
    <row r="48" spans="2:11" ht="30" customHeight="1" x14ac:dyDescent="0.25">
      <c r="B48" s="5" t="s">
        <v>14</v>
      </c>
      <c r="C48" s="4" t="s">
        <v>0</v>
      </c>
      <c r="D48" s="67">
        <v>158.80000000000001</v>
      </c>
      <c r="E48" s="4">
        <v>149</v>
      </c>
      <c r="F48" s="68">
        <v>170.4</v>
      </c>
      <c r="G48" s="33">
        <v>128.5</v>
      </c>
      <c r="H48" s="33">
        <v>292.2</v>
      </c>
      <c r="I48" s="37">
        <f t="shared" si="15"/>
        <v>49.007529089664608</v>
      </c>
      <c r="J48" s="37">
        <f t="shared" si="16"/>
        <v>41.68377823408624</v>
      </c>
      <c r="K48" s="37">
        <f t="shared" si="17"/>
        <v>56.023271731690613</v>
      </c>
    </row>
    <row r="49" spans="2:11" ht="28.5" customHeight="1" x14ac:dyDescent="0.25">
      <c r="B49" s="23" t="s">
        <v>83</v>
      </c>
      <c r="C49" s="1"/>
      <c r="D49" s="30"/>
      <c r="E49" s="30"/>
      <c r="F49" s="30"/>
      <c r="G49" s="30"/>
      <c r="H49" s="30"/>
      <c r="I49" s="37"/>
      <c r="J49" s="37"/>
      <c r="K49" s="37"/>
    </row>
    <row r="50" spans="2:11" ht="28.5" customHeight="1" x14ac:dyDescent="0.25">
      <c r="B50" s="2" t="s">
        <v>100</v>
      </c>
      <c r="C50" s="1" t="s">
        <v>8</v>
      </c>
      <c r="D50" s="63">
        <v>99.83</v>
      </c>
      <c r="E50" s="34">
        <v>99.8</v>
      </c>
      <c r="F50" s="34">
        <v>100.2</v>
      </c>
      <c r="G50" s="34">
        <v>100.2</v>
      </c>
      <c r="H50" s="34">
        <v>102.9</v>
      </c>
      <c r="I50" s="37">
        <f>(H50-E50)/H50*100</f>
        <v>3.0126336248785308</v>
      </c>
      <c r="J50" s="37">
        <f t="shared" ref="J50" si="18">(H50-F50)/H50*100</f>
        <v>2.623906705539361</v>
      </c>
      <c r="K50" s="37">
        <f t="shared" ref="K50" si="19">(H50-G50)/H50*100</f>
        <v>2.623906705539361</v>
      </c>
    </row>
    <row r="51" spans="2:11" ht="35.25" customHeight="1" x14ac:dyDescent="0.25">
      <c r="B51" s="3" t="s">
        <v>29</v>
      </c>
      <c r="C51" s="16" t="s">
        <v>8</v>
      </c>
      <c r="D51" s="69">
        <v>57.9</v>
      </c>
      <c r="E51" s="34">
        <v>58</v>
      </c>
      <c r="F51" s="34">
        <v>58.3</v>
      </c>
      <c r="G51" s="34">
        <v>58.3</v>
      </c>
      <c r="H51" s="34">
        <v>61.3</v>
      </c>
      <c r="I51" s="37">
        <f>(H51-E51)/H51*100</f>
        <v>5.3833605220228344</v>
      </c>
      <c r="J51" s="37">
        <f t="shared" ref="J51" si="20">(H51-F51)/H51*100</f>
        <v>4.8939641109298533</v>
      </c>
      <c r="K51" s="37">
        <f t="shared" ref="K51" si="21">(H51-G51)/H51*100</f>
        <v>4.8939641109298533</v>
      </c>
    </row>
    <row r="52" spans="2:11" ht="37.5" x14ac:dyDescent="0.25">
      <c r="B52" s="6" t="s">
        <v>84</v>
      </c>
      <c r="C52" s="4" t="s">
        <v>68</v>
      </c>
      <c r="D52" s="63">
        <v>36983</v>
      </c>
      <c r="E52" s="34">
        <v>39374</v>
      </c>
      <c r="F52" s="34">
        <v>40112</v>
      </c>
      <c r="G52" s="34">
        <v>40112</v>
      </c>
      <c r="H52" s="34">
        <v>39587.5</v>
      </c>
      <c r="I52" s="37">
        <f t="shared" ref="I52" si="22">(H52-E52)/H52*100</f>
        <v>0.53931165140511528</v>
      </c>
      <c r="J52" s="37">
        <f t="shared" ref="J52" si="23">(H52-F52)/H52*100</f>
        <v>-1.3249131670350489</v>
      </c>
      <c r="K52" s="37">
        <f t="shared" ref="K52" si="24">(H52-G52)/H52*100</f>
        <v>-1.3249131670350489</v>
      </c>
    </row>
    <row r="53" spans="2:11" ht="93.75" x14ac:dyDescent="0.25">
      <c r="B53" s="6" t="s">
        <v>49</v>
      </c>
      <c r="C53" s="4" t="s">
        <v>69</v>
      </c>
      <c r="D53" s="63">
        <v>26008.5</v>
      </c>
      <c r="E53" s="62">
        <v>27716</v>
      </c>
      <c r="F53" s="62">
        <v>28208.5</v>
      </c>
      <c r="G53" s="62">
        <v>28208.5</v>
      </c>
      <c r="H53" s="34">
        <v>28506</v>
      </c>
      <c r="I53" s="37">
        <f t="shared" ref="I53" si="25">(H53-E53)/H53*100</f>
        <v>2.7713463832175682</v>
      </c>
      <c r="J53" s="37">
        <f t="shared" ref="J53" si="26">(H53-F53)/H53*100</f>
        <v>1.0436399354521855</v>
      </c>
      <c r="K53" s="37">
        <f t="shared" ref="K53" si="27">(H53-G53)/H53*100</f>
        <v>1.0436399354521855</v>
      </c>
    </row>
    <row r="54" spans="2:11" ht="51.75" customHeight="1" x14ac:dyDescent="0.25">
      <c r="B54" s="36" t="s">
        <v>98</v>
      </c>
      <c r="C54" s="34" t="s">
        <v>97</v>
      </c>
      <c r="D54" s="63">
        <v>100.3</v>
      </c>
      <c r="E54" s="63">
        <v>99.3</v>
      </c>
      <c r="F54" s="63">
        <v>101.9</v>
      </c>
      <c r="G54" s="63">
        <v>102.5</v>
      </c>
      <c r="H54" s="63">
        <v>98.6</v>
      </c>
      <c r="I54" s="37">
        <f>H54-E54</f>
        <v>-0.70000000000000284</v>
      </c>
      <c r="J54" s="37">
        <f>H54-F54</f>
        <v>-3.3000000000000114</v>
      </c>
      <c r="K54" s="37">
        <f>H54-G54</f>
        <v>-3.9000000000000057</v>
      </c>
    </row>
    <row r="55" spans="2:11" ht="37.5" x14ac:dyDescent="0.25">
      <c r="B55" s="6" t="s">
        <v>16</v>
      </c>
      <c r="C55" s="34" t="s">
        <v>5</v>
      </c>
      <c r="D55" s="63">
        <v>0.2</v>
      </c>
      <c r="E55" s="63">
        <v>0.3</v>
      </c>
      <c r="F55" s="63">
        <v>0.3</v>
      </c>
      <c r="G55" s="63">
        <v>0.3</v>
      </c>
      <c r="H55" s="63">
        <v>0.1</v>
      </c>
      <c r="I55" s="37">
        <f>H55-E55</f>
        <v>-0.19999999999999998</v>
      </c>
      <c r="J55" s="37">
        <f>H55-F55</f>
        <v>-0.19999999999999998</v>
      </c>
      <c r="K55" s="37">
        <f>H55-G55</f>
        <v>-0.19999999999999998</v>
      </c>
    </row>
    <row r="56" spans="2:11" ht="31.5" customHeight="1" x14ac:dyDescent="0.25">
      <c r="B56" s="6" t="s">
        <v>70</v>
      </c>
      <c r="C56" s="4" t="s">
        <v>8</v>
      </c>
      <c r="D56" s="69">
        <v>0.91</v>
      </c>
      <c r="E56" s="63">
        <v>1.7</v>
      </c>
      <c r="F56" s="63">
        <v>1.6</v>
      </c>
      <c r="G56" s="63">
        <v>1.6</v>
      </c>
      <c r="H56" s="69">
        <v>0.59</v>
      </c>
      <c r="I56" s="37">
        <f t="shared" ref="I56" si="28">(H56-E56)/H56*100</f>
        <v>-188.13559322033896</v>
      </c>
      <c r="J56" s="37">
        <f t="shared" ref="J56" si="29">(H56-F56)/H56*100</f>
        <v>-171.18644067796615</v>
      </c>
      <c r="K56" s="37">
        <f t="shared" ref="K56" si="30">(H56-G56)/H56*100</f>
        <v>-171.18644067796615</v>
      </c>
    </row>
    <row r="57" spans="2:11" ht="56.25" x14ac:dyDescent="0.25">
      <c r="B57" s="6" t="s">
        <v>17</v>
      </c>
      <c r="C57" s="4" t="s">
        <v>8</v>
      </c>
      <c r="D57" s="63">
        <v>0.3</v>
      </c>
      <c r="E57" s="63">
        <v>0.5</v>
      </c>
      <c r="F57" s="63">
        <v>0.4</v>
      </c>
      <c r="G57" s="63">
        <v>0.4</v>
      </c>
      <c r="H57" s="69">
        <v>0.15</v>
      </c>
      <c r="I57" s="37">
        <f t="shared" ref="I57" si="31">(H57-E57)/H57*100</f>
        <v>-233.33333333333334</v>
      </c>
      <c r="J57" s="37">
        <f t="shared" ref="J57" si="32">(H57-F57)/H57*100</f>
        <v>-166.66666666666669</v>
      </c>
      <c r="K57" s="37">
        <f t="shared" ref="K57" si="33">(H57-G57)/H57*100</f>
        <v>-166.66666666666669</v>
      </c>
    </row>
    <row r="58" spans="2:11" ht="30" customHeight="1" x14ac:dyDescent="0.25">
      <c r="B58" s="6" t="s">
        <v>71</v>
      </c>
      <c r="C58" s="4" t="s">
        <v>1</v>
      </c>
      <c r="D58" s="63">
        <v>26340.799999999999</v>
      </c>
      <c r="E58" s="62">
        <v>27404.3</v>
      </c>
      <c r="F58" s="62">
        <v>28062.400000000001</v>
      </c>
      <c r="G58" s="62">
        <v>28062.400000000001</v>
      </c>
      <c r="H58" s="34">
        <v>29120.6</v>
      </c>
      <c r="I58" s="37">
        <f t="shared" ref="I58" si="34">(H58-E58)/H58*100</f>
        <v>5.8937659251526391</v>
      </c>
      <c r="J58" s="37">
        <f t="shared" ref="J58" si="35">(H58-F58)/H58*100</f>
        <v>3.6338536980693981</v>
      </c>
      <c r="K58" s="37">
        <f t="shared" ref="K58" si="36">(H58-G58)/H58*100</f>
        <v>3.6338536980693981</v>
      </c>
    </row>
    <row r="59" spans="2:11" ht="33.75" customHeight="1" x14ac:dyDescent="0.25">
      <c r="B59" s="25" t="s">
        <v>85</v>
      </c>
      <c r="C59" s="1"/>
      <c r="D59" s="31"/>
      <c r="E59" s="31"/>
      <c r="F59" s="31"/>
      <c r="G59" s="31"/>
      <c r="H59" s="31"/>
      <c r="I59" s="37"/>
      <c r="J59" s="37"/>
      <c r="K59" s="37"/>
    </row>
    <row r="60" spans="2:11" ht="37.5" x14ac:dyDescent="0.25">
      <c r="B60" s="3" t="s">
        <v>19</v>
      </c>
      <c r="C60" s="1" t="s">
        <v>18</v>
      </c>
      <c r="D60" s="70">
        <v>8312</v>
      </c>
      <c r="E60" s="34">
        <v>8320</v>
      </c>
      <c r="F60" s="34">
        <v>8370</v>
      </c>
      <c r="G60" s="34">
        <v>8380</v>
      </c>
      <c r="H60" s="34">
        <v>7944</v>
      </c>
      <c r="I60" s="37">
        <f>(H60-E60)/H60*100</f>
        <v>-4.7331319234642493</v>
      </c>
      <c r="J60" s="37">
        <f>(H60-F60)/H60*100</f>
        <v>-5.3625377643504528</v>
      </c>
      <c r="K60" s="37">
        <f>(H60-G60)/H60*100</f>
        <v>-5.4884189325276935</v>
      </c>
    </row>
    <row r="61" spans="2:11" ht="24.75" customHeight="1" x14ac:dyDescent="0.25">
      <c r="B61" s="2" t="s">
        <v>20</v>
      </c>
      <c r="C61" s="19"/>
      <c r="D61" s="35"/>
      <c r="E61" s="35"/>
      <c r="F61" s="35"/>
      <c r="G61" s="35"/>
      <c r="H61" s="35"/>
      <c r="I61" s="38"/>
      <c r="J61" s="38"/>
      <c r="K61" s="38"/>
    </row>
    <row r="62" spans="2:11" ht="37.5" x14ac:dyDescent="0.25">
      <c r="B62" s="2" t="s">
        <v>21</v>
      </c>
      <c r="C62" s="1" t="s">
        <v>22</v>
      </c>
      <c r="D62" s="70">
        <v>83</v>
      </c>
      <c r="E62" s="70">
        <v>83</v>
      </c>
      <c r="F62" s="70">
        <v>83</v>
      </c>
      <c r="G62" s="70">
        <v>83</v>
      </c>
      <c r="H62" s="70">
        <v>83</v>
      </c>
      <c r="I62" s="37">
        <f>(H62-E62)/H62*100</f>
        <v>0</v>
      </c>
      <c r="J62" s="37">
        <f>(H62-F62)/H62*100</f>
        <v>0</v>
      </c>
      <c r="K62" s="37">
        <f>(H62-G62)/H62*100</f>
        <v>0</v>
      </c>
    </row>
    <row r="63" spans="2:11" ht="28.5" customHeight="1" x14ac:dyDescent="0.25">
      <c r="B63" s="2" t="s">
        <v>23</v>
      </c>
      <c r="C63" s="1" t="s">
        <v>24</v>
      </c>
      <c r="D63" s="70">
        <v>8</v>
      </c>
      <c r="E63" s="70">
        <v>8</v>
      </c>
      <c r="F63" s="70">
        <v>8</v>
      </c>
      <c r="G63" s="70">
        <v>8</v>
      </c>
      <c r="H63" s="70">
        <v>8</v>
      </c>
      <c r="I63" s="71">
        <f>(H63-E63)/H63*100</f>
        <v>0</v>
      </c>
      <c r="J63" s="71">
        <f>(H63-F63)/H63*100</f>
        <v>0</v>
      </c>
      <c r="K63" s="71">
        <f>(H63-G63)/H63*100</f>
        <v>0</v>
      </c>
    </row>
    <row r="64" spans="2:11" ht="26.25" customHeight="1" x14ac:dyDescent="0.25">
      <c r="B64" s="2" t="s">
        <v>25</v>
      </c>
      <c r="C64" s="1" t="s">
        <v>24</v>
      </c>
      <c r="D64" s="70">
        <v>2</v>
      </c>
      <c r="E64" s="70">
        <v>2</v>
      </c>
      <c r="F64" s="70">
        <v>2</v>
      </c>
      <c r="G64" s="70">
        <v>2</v>
      </c>
      <c r="H64" s="70">
        <v>2</v>
      </c>
      <c r="I64" s="71">
        <f>(H64-E64)/H64*100</f>
        <v>0</v>
      </c>
      <c r="J64" s="71">
        <f>(H64-F64)/H64*100</f>
        <v>0</v>
      </c>
      <c r="K64" s="71">
        <f>(H64-G64)/H64*100</f>
        <v>0</v>
      </c>
    </row>
    <row r="65" spans="1:12" ht="37.5" x14ac:dyDescent="0.25">
      <c r="B65" s="2" t="s">
        <v>26</v>
      </c>
      <c r="C65" s="1" t="s">
        <v>30</v>
      </c>
      <c r="D65" s="70">
        <v>633</v>
      </c>
      <c r="E65" s="34">
        <v>649</v>
      </c>
      <c r="F65" s="34">
        <v>649</v>
      </c>
      <c r="G65" s="34">
        <v>649</v>
      </c>
      <c r="H65" s="70">
        <v>621</v>
      </c>
      <c r="I65" s="37">
        <f>(H65-E65)/H65*100</f>
        <v>-4.5088566827697258</v>
      </c>
      <c r="J65" s="37">
        <f>(H65-F65)/H65*100</f>
        <v>-4.5088566827697258</v>
      </c>
      <c r="K65" s="37">
        <f>(H65-G65)/H65*100</f>
        <v>-4.5088566827697258</v>
      </c>
    </row>
    <row r="66" spans="1:12" ht="35.25" customHeight="1" x14ac:dyDescent="0.25">
      <c r="B66" s="23" t="s">
        <v>86</v>
      </c>
      <c r="C66" s="1"/>
      <c r="D66" s="31"/>
      <c r="E66" s="31"/>
      <c r="F66" s="31"/>
      <c r="G66" s="31"/>
      <c r="H66" s="31"/>
      <c r="I66" s="37"/>
      <c r="J66" s="37"/>
      <c r="K66" s="37"/>
    </row>
    <row r="67" spans="1:12" ht="37.5" x14ac:dyDescent="0.25">
      <c r="B67" s="3" t="s">
        <v>27</v>
      </c>
      <c r="C67" s="1"/>
      <c r="D67" s="31"/>
      <c r="E67" s="31"/>
      <c r="F67" s="31"/>
      <c r="G67" s="31"/>
      <c r="H67" s="31"/>
      <c r="I67" s="37"/>
      <c r="J67" s="37"/>
      <c r="K67" s="37"/>
    </row>
    <row r="68" spans="1:12" ht="24.75" customHeight="1" x14ac:dyDescent="0.25">
      <c r="B68" s="3" t="s">
        <v>87</v>
      </c>
      <c r="C68" s="16" t="s">
        <v>8</v>
      </c>
      <c r="D68" s="65">
        <v>2.6</v>
      </c>
      <c r="E68" s="34">
        <v>2.1</v>
      </c>
      <c r="F68" s="34">
        <v>2.2999999999999998</v>
      </c>
      <c r="G68" s="62">
        <v>2.5</v>
      </c>
      <c r="H68" s="62">
        <v>3</v>
      </c>
      <c r="I68" s="37">
        <f>(H68-E68)/H68*100</f>
        <v>30</v>
      </c>
      <c r="J68" s="37">
        <f>(H68-F68)/H68*100</f>
        <v>23.333333333333339</v>
      </c>
      <c r="K68" s="37">
        <f>(H68-G68)/H68*100</f>
        <v>16.666666666666664</v>
      </c>
    </row>
    <row r="69" spans="1:12" ht="31.5" customHeight="1" x14ac:dyDescent="0.25">
      <c r="B69" s="3" t="s">
        <v>88</v>
      </c>
      <c r="C69" s="16" t="s">
        <v>8</v>
      </c>
      <c r="D69" s="65">
        <v>0.9</v>
      </c>
      <c r="E69" s="34">
        <v>0.4</v>
      </c>
      <c r="F69" s="34">
        <v>0.5</v>
      </c>
      <c r="G69" s="62">
        <v>0.6</v>
      </c>
      <c r="H69" s="62">
        <v>0.9</v>
      </c>
      <c r="I69" s="37">
        <f t="shared" ref="I69:I76" si="37">(H69-E69)/H69*100</f>
        <v>55.555555555555557</v>
      </c>
      <c r="J69" s="37">
        <f t="shared" ref="J69:J76" si="38">(H69-F69)/H69*100</f>
        <v>44.44444444444445</v>
      </c>
      <c r="K69" s="37">
        <f t="shared" ref="K69:K76" si="39">(H69-G69)/H69*100</f>
        <v>33.333333333333336</v>
      </c>
    </row>
    <row r="70" spans="1:12" ht="27.75" customHeight="1" x14ac:dyDescent="0.25">
      <c r="B70" s="3" t="s">
        <v>89</v>
      </c>
      <c r="C70" s="16" t="s">
        <v>8</v>
      </c>
      <c r="D70" s="65">
        <v>1.7</v>
      </c>
      <c r="E70" s="34">
        <v>1.7</v>
      </c>
      <c r="F70" s="34">
        <v>1.8</v>
      </c>
      <c r="G70" s="62">
        <v>1.9</v>
      </c>
      <c r="H70" s="62">
        <v>2.1</v>
      </c>
      <c r="I70" s="37">
        <f t="shared" si="37"/>
        <v>19.047619047619051</v>
      </c>
      <c r="J70" s="37">
        <f t="shared" si="38"/>
        <v>14.285714285714288</v>
      </c>
      <c r="K70" s="37">
        <f t="shared" si="39"/>
        <v>9.5238095238095308</v>
      </c>
    </row>
    <row r="71" spans="1:12" ht="37.5" x14ac:dyDescent="0.25">
      <c r="B71" s="3" t="s">
        <v>28</v>
      </c>
      <c r="C71" s="16"/>
      <c r="D71" s="59"/>
      <c r="E71" s="72"/>
      <c r="F71" s="72"/>
      <c r="G71" s="73"/>
      <c r="H71" s="31"/>
      <c r="I71" s="37"/>
      <c r="J71" s="37"/>
      <c r="K71" s="37"/>
    </row>
    <row r="72" spans="1:12" ht="26.25" customHeight="1" x14ac:dyDescent="0.25">
      <c r="B72" s="3" t="s">
        <v>87</v>
      </c>
      <c r="C72" s="16" t="s">
        <v>8</v>
      </c>
      <c r="D72" s="65">
        <v>5.4</v>
      </c>
      <c r="E72" s="34">
        <v>3.6</v>
      </c>
      <c r="F72" s="34">
        <v>3.8</v>
      </c>
      <c r="G72" s="62">
        <v>4.0999999999999996</v>
      </c>
      <c r="H72" s="65">
        <v>6.57</v>
      </c>
      <c r="I72" s="37">
        <f t="shared" si="37"/>
        <v>45.205479452054796</v>
      </c>
      <c r="J72" s="37">
        <f t="shared" si="38"/>
        <v>42.161339421613398</v>
      </c>
      <c r="K72" s="37">
        <f t="shared" si="39"/>
        <v>37.595129375951302</v>
      </c>
    </row>
    <row r="73" spans="1:12" ht="30" customHeight="1" x14ac:dyDescent="0.25">
      <c r="B73" s="3" t="s">
        <v>90</v>
      </c>
      <c r="C73" s="16" t="s">
        <v>8</v>
      </c>
      <c r="D73" s="65">
        <v>5.0999999999999996</v>
      </c>
      <c r="E73" s="34">
        <v>1.8</v>
      </c>
      <c r="F73" s="62">
        <v>2</v>
      </c>
      <c r="G73" s="62">
        <v>2.1</v>
      </c>
      <c r="H73" s="65">
        <v>5.87</v>
      </c>
      <c r="I73" s="37">
        <f t="shared" si="37"/>
        <v>69.335604770017028</v>
      </c>
      <c r="J73" s="37">
        <f t="shared" si="38"/>
        <v>65.928449744463364</v>
      </c>
      <c r="K73" s="37">
        <f t="shared" si="39"/>
        <v>64.224872231686533</v>
      </c>
    </row>
    <row r="74" spans="1:12" ht="27.75" customHeight="1" x14ac:dyDescent="0.25">
      <c r="B74" s="3" t="s">
        <v>91</v>
      </c>
      <c r="C74" s="16" t="s">
        <v>8</v>
      </c>
      <c r="D74" s="65">
        <v>0.3</v>
      </c>
      <c r="E74" s="34">
        <v>1.8</v>
      </c>
      <c r="F74" s="34">
        <v>1.8</v>
      </c>
      <c r="G74" s="62">
        <v>2</v>
      </c>
      <c r="H74" s="62">
        <v>0.7</v>
      </c>
      <c r="I74" s="37">
        <f t="shared" si="37"/>
        <v>-157.14285714285717</v>
      </c>
      <c r="J74" s="37">
        <f t="shared" si="38"/>
        <v>-157.14285714285717</v>
      </c>
      <c r="K74" s="37">
        <f t="shared" si="39"/>
        <v>-185.71428571428575</v>
      </c>
    </row>
    <row r="75" spans="1:12" ht="43.5" customHeight="1" x14ac:dyDescent="0.25">
      <c r="B75" s="2" t="s">
        <v>101</v>
      </c>
      <c r="C75" s="1" t="s">
        <v>8</v>
      </c>
      <c r="D75" s="65">
        <v>250</v>
      </c>
      <c r="E75" s="34">
        <v>239.1</v>
      </c>
      <c r="F75" s="34">
        <v>246.8</v>
      </c>
      <c r="G75" s="62">
        <v>250.5</v>
      </c>
      <c r="H75" s="62">
        <v>292.5</v>
      </c>
      <c r="I75" s="37">
        <f t="shared" si="37"/>
        <v>18.256410256410259</v>
      </c>
      <c r="J75" s="37">
        <f t="shared" si="38"/>
        <v>15.62393162393162</v>
      </c>
      <c r="K75" s="37">
        <f t="shared" si="39"/>
        <v>14.358974358974358</v>
      </c>
    </row>
    <row r="76" spans="1:12" ht="41.25" customHeight="1" x14ac:dyDescent="0.25">
      <c r="B76" s="2" t="s">
        <v>103</v>
      </c>
      <c r="C76" s="1" t="s">
        <v>8</v>
      </c>
      <c r="D76" s="65">
        <v>250</v>
      </c>
      <c r="E76" s="34">
        <v>239.1</v>
      </c>
      <c r="F76" s="34">
        <v>246.8</v>
      </c>
      <c r="G76" s="62">
        <v>250.5</v>
      </c>
      <c r="H76" s="62">
        <v>292.5</v>
      </c>
      <c r="I76" s="37">
        <f t="shared" si="37"/>
        <v>18.256410256410259</v>
      </c>
      <c r="J76" s="37">
        <f t="shared" si="38"/>
        <v>15.62393162393162</v>
      </c>
      <c r="K76" s="37">
        <f t="shared" si="39"/>
        <v>14.358974358974358</v>
      </c>
    </row>
    <row r="77" spans="1:12" ht="40.5" customHeight="1" x14ac:dyDescent="0.3">
      <c r="A77" s="9"/>
      <c r="B77" s="11"/>
      <c r="C77" s="20"/>
      <c r="D77" s="20"/>
      <c r="E77" s="20"/>
      <c r="F77" s="20"/>
      <c r="G77" s="20"/>
      <c r="H77" s="20"/>
      <c r="I77" s="20"/>
      <c r="J77" s="20"/>
      <c r="K77" s="20"/>
      <c r="L77" s="74"/>
    </row>
    <row r="78" spans="1:12" ht="40.5" customHeight="1" x14ac:dyDescent="0.3">
      <c r="A78" s="9"/>
      <c r="B78" s="11"/>
      <c r="C78" s="20"/>
      <c r="D78" s="20"/>
      <c r="E78" s="20"/>
      <c r="F78" s="20"/>
      <c r="G78" s="20"/>
      <c r="H78" s="20"/>
      <c r="I78" s="20"/>
      <c r="J78" s="20"/>
      <c r="K78" s="20"/>
      <c r="L78" s="74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30.75" x14ac:dyDescent="0.45">
      <c r="A81" s="9"/>
      <c r="B81" s="12"/>
      <c r="C81" s="12"/>
      <c r="D81" s="13"/>
      <c r="E81" s="13"/>
      <c r="F81" s="14"/>
      <c r="G81" s="14"/>
      <c r="H81" s="14"/>
      <c r="I81" s="14"/>
      <c r="J81" s="14"/>
      <c r="K81" s="14"/>
    </row>
    <row r="82" spans="1:11" ht="30.75" x14ac:dyDescent="0.45">
      <c r="A82" s="9"/>
      <c r="B82" s="12"/>
      <c r="C82" s="12"/>
      <c r="D82" s="13"/>
      <c r="E82" s="13"/>
      <c r="F82" s="13"/>
      <c r="G82" s="13"/>
      <c r="H82" s="13"/>
      <c r="I82" s="14"/>
      <c r="J82" s="14"/>
      <c r="K82" s="14"/>
    </row>
  </sheetData>
  <autoFilter ref="B7:K76"/>
  <mergeCells count="10">
    <mergeCell ref="H10:H11"/>
    <mergeCell ref="J1:K1"/>
    <mergeCell ref="B2:K2"/>
    <mergeCell ref="D5:D7"/>
    <mergeCell ref="E5:G5"/>
    <mergeCell ref="B4:B7"/>
    <mergeCell ref="C4:C7"/>
    <mergeCell ref="E4:G4"/>
    <mergeCell ref="I4:K5"/>
    <mergeCell ref="H5:H7"/>
  </mergeCells>
  <phoneticPr fontId="3" type="noConversion"/>
  <printOptions verticalCentered="1"/>
  <pageMargins left="0.70866141732283472" right="0.70866141732283472" top="0.55118110236220474" bottom="0.55118110236220474" header="0.31496062992125984" footer="0.31496062992125984"/>
  <pageSetup paperSize="9" scale="51" fitToHeight="0" orientation="landscape" r:id="rId1"/>
  <headerFooter alignWithMargins="0"/>
  <rowBreaks count="1" manualBreakCount="1"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</vt:lpstr>
      <vt:lpstr>'форма 2п'!Заголовки_для_печати</vt:lpstr>
      <vt:lpstr>'форма 2п'!Область_печати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user</cp:lastModifiedBy>
  <cp:lastPrinted>2024-05-22T08:58:28Z</cp:lastPrinted>
  <dcterms:created xsi:type="dcterms:W3CDTF">2013-05-25T16:45:04Z</dcterms:created>
  <dcterms:modified xsi:type="dcterms:W3CDTF">2024-05-22T08:58:32Z</dcterms:modified>
</cp:coreProperties>
</file>