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3"/>
  </bookViews>
  <sheets>
    <sheet name="Таблица 1" sheetId="1" r:id="rId1"/>
    <sheet name="Таблица 2" sheetId="10" r:id="rId2"/>
    <sheet name="Таблица3" sheetId="11" r:id="rId3"/>
    <sheet name="Таблица 4" sheetId="4" r:id="rId4"/>
  </sheets>
  <definedNames>
    <definedName name="_xlnm.Print_Area" localSheetId="1">'Таблица 2'!$A$1:$E$23</definedName>
    <definedName name="_xlnm.Print_Area" localSheetId="2">Таблица3!$A$1:$I$81</definedName>
  </definedNames>
  <calcPr calcId="124519"/>
</workbook>
</file>

<file path=xl/calcChain.xml><?xml version="1.0" encoding="utf-8"?>
<calcChain xmlns="http://schemas.openxmlformats.org/spreadsheetml/2006/main">
  <c r="I60" i="11"/>
  <c r="I59"/>
  <c r="I40"/>
  <c r="I38"/>
  <c r="I26"/>
  <c r="I11"/>
  <c r="I14"/>
  <c r="I13"/>
  <c r="E43"/>
  <c r="F43"/>
  <c r="G43"/>
  <c r="H43"/>
  <c r="D43"/>
  <c r="E59"/>
  <c r="F59"/>
  <c r="G59"/>
  <c r="H59"/>
  <c r="D59"/>
  <c r="E62"/>
  <c r="F62"/>
  <c r="G62"/>
  <c r="H62"/>
  <c r="D62"/>
  <c r="D42"/>
  <c r="D13" s="1"/>
  <c r="H13"/>
  <c r="D17"/>
  <c r="E17"/>
  <c r="F17"/>
  <c r="G17"/>
  <c r="H17"/>
  <c r="D18"/>
  <c r="E18"/>
  <c r="F18"/>
  <c r="G18"/>
  <c r="H18"/>
  <c r="D21"/>
  <c r="E21"/>
  <c r="F21"/>
  <c r="G21"/>
  <c r="H21"/>
  <c r="D22"/>
  <c r="E22"/>
  <c r="F22"/>
  <c r="G22"/>
  <c r="H22"/>
  <c r="D23"/>
  <c r="E23"/>
  <c r="F23"/>
  <c r="G23"/>
  <c r="H23"/>
  <c r="D29"/>
  <c r="D16" s="1"/>
  <c r="E29"/>
  <c r="E16" s="1"/>
  <c r="F29"/>
  <c r="F27" s="1"/>
  <c r="F26" s="1"/>
  <c r="G29"/>
  <c r="G16" s="1"/>
  <c r="H29"/>
  <c r="H27" s="1"/>
  <c r="H26" s="1"/>
  <c r="H25" s="1"/>
  <c r="D30"/>
  <c r="E30"/>
  <c r="F30"/>
  <c r="G30"/>
  <c r="H30"/>
  <c r="D33"/>
  <c r="D32" s="1"/>
  <c r="E33"/>
  <c r="E32" s="1"/>
  <c r="D36"/>
  <c r="E36"/>
  <c r="F36"/>
  <c r="G36"/>
  <c r="H36"/>
  <c r="F40"/>
  <c r="H40"/>
  <c r="D47"/>
  <c r="E47"/>
  <c r="F47"/>
  <c r="F24" s="1"/>
  <c r="G47"/>
  <c r="H47"/>
  <c r="H24" s="1"/>
  <c r="D49"/>
  <c r="E49"/>
  <c r="D51"/>
  <c r="E51"/>
  <c r="D55"/>
  <c r="E55"/>
  <c r="F55"/>
  <c r="G55"/>
  <c r="H55"/>
  <c r="D63"/>
  <c r="D60" s="1"/>
  <c r="E63"/>
  <c r="E60" s="1"/>
  <c r="F63"/>
  <c r="F60" s="1"/>
  <c r="G63"/>
  <c r="G60" s="1"/>
  <c r="H63"/>
  <c r="H60" s="1"/>
  <c r="D68"/>
  <c r="D19" s="1"/>
  <c r="E68"/>
  <c r="E19" s="1"/>
  <c r="F68"/>
  <c r="F19" s="1"/>
  <c r="G68"/>
  <c r="G19" s="1"/>
  <c r="H68"/>
  <c r="H19" s="1"/>
  <c r="D69"/>
  <c r="D20" s="1"/>
  <c r="E69"/>
  <c r="E20" s="1"/>
  <c r="F69"/>
  <c r="F20" s="1"/>
  <c r="G69"/>
  <c r="G20" s="1"/>
  <c r="H69"/>
  <c r="H20" s="1"/>
  <c r="D74"/>
  <c r="E74"/>
  <c r="F74"/>
  <c r="G74"/>
  <c r="H74"/>
  <c r="G24" l="1"/>
  <c r="E24"/>
  <c r="I47"/>
  <c r="D24"/>
  <c r="F13"/>
  <c r="H39"/>
  <c r="F25"/>
  <c r="G40"/>
  <c r="G39" s="1"/>
  <c r="E40"/>
  <c r="E39" s="1"/>
  <c r="F39"/>
  <c r="H16"/>
  <c r="H14" s="1"/>
  <c r="F16"/>
  <c r="D27"/>
  <c r="D26" s="1"/>
  <c r="D25" s="1"/>
  <c r="G27"/>
  <c r="G26" s="1"/>
  <c r="G25" s="1"/>
  <c r="E27"/>
  <c r="E26" s="1"/>
  <c r="E25" s="1"/>
  <c r="G13"/>
  <c r="E13"/>
  <c r="D40"/>
  <c r="D39" s="1"/>
  <c r="I39" s="1"/>
  <c r="F14"/>
  <c r="D14"/>
  <c r="G14"/>
  <c r="E14"/>
  <c r="I24" l="1"/>
  <c r="I25"/>
  <c r="G10"/>
  <c r="D10"/>
  <c r="E10"/>
  <c r="F10"/>
  <c r="E11"/>
  <c r="D11"/>
  <c r="F11"/>
  <c r="H10"/>
  <c r="H11"/>
  <c r="G11"/>
  <c r="I10" l="1"/>
</calcChain>
</file>

<file path=xl/sharedStrings.xml><?xml version="1.0" encoding="utf-8"?>
<sst xmlns="http://schemas.openxmlformats.org/spreadsheetml/2006/main" count="425" uniqueCount="302">
  <si>
    <t>№ п/п</t>
  </si>
  <si>
    <t>Наименование индикатора достижения цели Программы и показателя решения задачи подпрограммы Программы</t>
  </si>
  <si>
    <t>Единица       измерения</t>
  </si>
  <si>
    <t>Значение индикатора достижения цели Программы и показателя решения задачи подпрограммы Программы по годам</t>
  </si>
  <si>
    <t>1.</t>
  </si>
  <si>
    <t>2.</t>
  </si>
  <si>
    <t xml:space="preserve">Источник
информации
(методика расчета)*
</t>
  </si>
  <si>
    <t>Объемы финансового обеспечения по годам (тыс.руб.)</t>
  </si>
  <si>
    <t>в т.ч. предусмотренные:</t>
  </si>
  <si>
    <t>средства краевого бюджета</t>
  </si>
  <si>
    <t>2.1.</t>
  </si>
  <si>
    <t>2.2.</t>
  </si>
  <si>
    <t>3.</t>
  </si>
  <si>
    <t>3.1.</t>
  </si>
  <si>
    <t>3.2.</t>
  </si>
  <si>
    <t>Наименование подпрограммы Программы, основного мероприятия подпрограммы Программы</t>
  </si>
  <si>
    <t>Ответственный исполнитель (соисполнитель, участник) подпрограммы Программы, основного мероприятия подпрограммы Программы</t>
  </si>
  <si>
    <t>Срок</t>
  </si>
  <si>
    <t>Связь с индикаторами достижения целей Программы и показателями решения задач подпрограммы Программы</t>
  </si>
  <si>
    <t>окончания реализации</t>
  </si>
  <si>
    <t>начала
реализации</t>
  </si>
  <si>
    <t>№
п/п</t>
  </si>
  <si>
    <t>к муниципальной программе города-курорта Пятигорска «Модернизация экономики, развитие малого и среднего бизнеса, курорта и туризма, энергетики, промышленности и улучшение инвестиционного климата»</t>
  </si>
  <si>
    <t>Число субъектов малого и среднего предпринимательства в расчете на 10 тыс. человек населения</t>
  </si>
  <si>
    <t>ед.</t>
  </si>
  <si>
    <t>Qs=(Qrs/Hs)*10000;                                                    где Qs - число субъектов малого и среднего предпринимательства в расчете на 10 тыс.человек населения;                                                         Qrs - среднегодовое количество субъектов малого и среднего предпринимательства;                                                                                        Hs - среднегодовая численность населения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</si>
  <si>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</si>
  <si>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в процентах</t>
  </si>
  <si>
    <t>1.1.</t>
  </si>
  <si>
    <t>СВЕДЕНИЯ</t>
  </si>
  <si>
    <t>об основных мерах правового регулирования в сфере реализации муниципальной программы города-курорта Пятигорска «Модернизация экономики, развитие малого и среднего бизнеса, курорта и туризма, энергетики, промышленности и улучшение инвестиционного климата»</t>
  </si>
  <si>
    <t>№ 
п/п</t>
  </si>
  <si>
    <t>Вид нормативного правового акта</t>
  </si>
  <si>
    <t>Основные положения нормативного правого акта</t>
  </si>
  <si>
    <t>Ответственный исполнитель, соисполнитель программы, программы программы</t>
  </si>
  <si>
    <t>Ожидаемые сроки принятия нормативного правового акта</t>
  </si>
  <si>
    <t>I. Подпрограмма «Развитие малого и среднего предпринимательства в городе-курорте Пятигорске»</t>
  </si>
  <si>
    <t>Решение Думы города Пятигорска</t>
  </si>
  <si>
    <t>установление налоговой льготы по земельному налогу</t>
  </si>
  <si>
    <t>Администрация города Пятигорска</t>
  </si>
  <si>
    <t>Декабрь (ежегодно)</t>
  </si>
  <si>
    <t>1.2.</t>
  </si>
  <si>
    <t>введение в действие на территории города Пятигорска системы налогообложения в виде единого налого на вмененной доход для отдельных видов деятельности (коэффициент К2)</t>
  </si>
  <si>
    <t>Октябрь (ежегодно)</t>
  </si>
  <si>
    <t>1.3.</t>
  </si>
  <si>
    <t>Постановление администрации города Пятигорска</t>
  </si>
  <si>
    <t>организация и проведение выставки, утверждение положения о проведении конкурса "Лучшая выставочная экспозиция"</t>
  </si>
  <si>
    <t>По мере возникновения необходимости, в течение срока реализации.</t>
  </si>
  <si>
    <t>1.4.</t>
  </si>
  <si>
    <t>организация и проведение ко Дню предпринимателя конкурса "Предприниматель года"</t>
  </si>
  <si>
    <t>1.5.</t>
  </si>
  <si>
    <t>утверждение перечня муниципального имущества, предназначенного для предоставления в аренду субъектам малого и среднего предпринимательства</t>
  </si>
  <si>
    <t>МУ "Управление имущественных отношений администрации города Пятигорска"</t>
  </si>
  <si>
    <t>1.7.</t>
  </si>
  <si>
    <t>предоставление субсидий в целях возмещения части затрат субъектов малого и среднего предпринимательства, связанных с уплатой лизинговых платежей по договорам лизинга оборудования</t>
  </si>
  <si>
    <t>1.8.</t>
  </si>
  <si>
    <t>предоставление грантов администрации города Пятигорска в форме субсидий на поддержку инициативы в развитии туристического продукта города-курорта Пятигорска</t>
  </si>
  <si>
    <t>IV. Подпрограмма «Энергосбережение и повышение энергетической эффективности города-курорта Пятигорска»</t>
  </si>
  <si>
    <t>4.1.</t>
  </si>
  <si>
    <t>Нормативные правовые акты в области энергосбережения и повышения энергетической эффективности в муниципальном секторе</t>
  </si>
  <si>
    <t>4.1.2.</t>
  </si>
  <si>
    <t>Решение Думы г.Пятигорска</t>
  </si>
  <si>
    <t>«О лимитировании (нормировании) энергопотребления в бюджетной сфере, стимулировании энергосбережения»</t>
  </si>
  <si>
    <t>2018г.</t>
  </si>
  <si>
    <t>4.2.</t>
  </si>
  <si>
    <t>Нормативные правовые акты в области энергосбережения и повышения энергетической эффективности в муниципальном секторе в области энергосбережения и повышения энергетической эффективности в жилищном фонде и коммунальном комплексе</t>
  </si>
  <si>
    <t>Ответственный исполнитель - МУ «Управление архитектуры, строительства и жилищно-коммунального хозяйства администрации города Пятигорска»</t>
  </si>
  <si>
    <t>4.2.3.</t>
  </si>
  <si>
    <t xml:space="preserve">«Об утверждении технического задания на разработку инвестиционной программы ООО «ТЕХНО-Сервис» </t>
  </si>
  <si>
    <t>2018 г.</t>
  </si>
  <si>
    <t>4.2.4.</t>
  </si>
  <si>
    <t xml:space="preserve">«Об утверждении технического задания на разработку инвестиционной программы ОАО «ПТЭК» </t>
  </si>
  <si>
    <t>Приложение 2</t>
  </si>
  <si>
    <t>ежегодно</t>
  </si>
  <si>
    <t>Бюджет города-курорта Пятигорска</t>
  </si>
  <si>
    <t>Приложение 1                                                                                                    к муниципальной программе города-курорта Пятигорска «Модернизация экономики, развитие малого и среднего бизнеса, курорта и туризма, энергетики, промышленности и улучшение инвестиционного климата»</t>
  </si>
  <si>
    <t>1.1.1.</t>
  </si>
  <si>
    <t>1.2.1.</t>
  </si>
  <si>
    <t>Количество вновь зарегистрированных в течение года субъектов малого и среднего предпринимательства</t>
  </si>
  <si>
    <t>Количество заключенных договоров по передаче в аренду, безвозмездное пользование имущества субъектам малого и среднего предпринимательства</t>
  </si>
  <si>
    <t>Количество субъектов малого и среднего предпринимательства, воспользовавшихся муниципальной финансовой поддержкой</t>
  </si>
  <si>
    <t>Количество объявлений и материалов, размещенных в разделе «Малый и средний бизнес» на официальном сайте администрации города-курорта Пятигорска www.pyatigorsk.org</t>
  </si>
  <si>
    <t xml:space="preserve">Количество мероприятий, проведенных для субъектов малого и среднего предпринимательства  </t>
  </si>
  <si>
    <t>Количество отдыхающих в санаторно-курортном и гостиничном комплексе</t>
  </si>
  <si>
    <t>Подпрограмма 1 "Развитие малого и среднего предпринимательства в городе-курорте Пятигорске" (далее - Подпрограмма 1)</t>
  </si>
  <si>
    <t>Подпрограмма 2 «Развитие курорта и туризма в городе-курорте Пятигорске» (далее - Подпрограмма 2)</t>
  </si>
  <si>
    <t>2.1.1.</t>
  </si>
  <si>
    <t>Протяженность реконструированных и благоустроенных территорий и мест массового отдыха</t>
  </si>
  <si>
    <t>м2</t>
  </si>
  <si>
    <t>2.2.1.</t>
  </si>
  <si>
    <t>Количество койко-мест средств размещения в гостиничном и санаторно-курортном комплексе</t>
  </si>
  <si>
    <t>Количество работающих в туристско-рекреационной сфере города Пятигорска</t>
  </si>
  <si>
    <t>чел.</t>
  </si>
  <si>
    <t xml:space="preserve">3.1. </t>
  </si>
  <si>
    <t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(используемой) на территории муниципального образования города-курорта Пятигорска</t>
  </si>
  <si>
    <t>Доля объема тепловой энергии, расчеты за которую осуществляются с использованием приборов учета, в общем объеме тепловой энергии, потребляемой (используемой) на территории муниципального образования города-курорта Пятигорска</t>
  </si>
  <si>
    <t>Доля объема холодной воды, расчеты за которую осуществляются с использованием приборов учета, в общем объеме воды, потребляемой (используемой) на территории муниципального образования города-курорта Пятигорска</t>
  </si>
  <si>
    <t>Доля объема горячей воды, расчеты за которую осуществляются с использованием приборов учета, в общем объеме воды, потребляемой (используемой) на территории муниципального образования города-курорта Пятигорска</t>
  </si>
  <si>
    <t>Доля объема природного газа, расчеты за который осуществляются с использованием приборов учета, в общем объеме природного газа, потребляемого (используемого) на территории муниципального образования города-курорта Пятигорска</t>
  </si>
  <si>
    <t>3.3.</t>
  </si>
  <si>
    <t>3.4.</t>
  </si>
  <si>
    <t>3.5.</t>
  </si>
  <si>
    <t>Дмо.ээ = (ОПмо.ээ.учет /ОПмо.ээ.общий) х100, где  ОПмо.ээ.учет - объем потребления (использования) на территории муниципального образования электрической энергии, расчеты за которую осуществляются с использованием приборов учета, тыс. кВт·ч;                                                        ОПмо.ээ.общий - общий объем потребления (использования) на территории муниципального образования электрической энергии, тыс. кВт·ч.</t>
  </si>
  <si>
    <t>Дмо.тэ = (ОПмо.тэ.учет /ОПмо.тэ.общий) х100, где:  ОПмо.тэ.учет   -  объем потребления (использования) на территории муниципального образования тепловой энергии, расчеты за которую осуществляются с использованием приборов учета, Гкал;  ОПмо.тэ.общий - общий объем потребления (использования) на территории муниципального образования тепловой энергии, Гкал.</t>
  </si>
  <si>
    <t>Дмо.хвс = (ОПмо.хвс.учет /ОПмо.вс.общий) х100, где:                                                           ОПмо.хвс.учет - объем потребления (использования) на территории муниципального образования холодной воды, расчеты за которую осуществляются с использованием приборов учета, тыс. куб. м;                                                      ОПмо.вс.общий - общий объем потребления (использования) на территории муниципального образования холодной воды, тыс. куб. м.</t>
  </si>
  <si>
    <t>Дмо.гвс = (ОПмо.гвс.учет /ОПмо.гвс.общий) х100, где: ОПмо.гвс.учет - объем потребления (использования) на территории муниципального образования горячей воды, расчеты за которую осуществляются с использованием приборов учета, тыс. куб. м;  ОПмо.гвс.общий - общий объем потребления (использования) на территории муниципального образования горячей воды, тыс. куб. м.</t>
  </si>
  <si>
    <t>Дмо.газ = (ОПмо.газ.учет /ОПмо.газ.общий) х100, где                                                                   ОПмо.газ.учет - объем потребления (использования) на территории муниципального образования природного газа, расчеты за который осуществляются с использованием приборов учета, тыс. куб. м;                                                                    ОПмо.газ.общий - общий объем потребления (использования) на территории муниципального образования природного газа, тыс. куб. м.</t>
  </si>
  <si>
    <t>Сведения
об индикаторах достижения целей муниципальной программы города-курорта Пятигорска "Модернизация экономики, развитие малого и среднего бизнеса,курорта и туризма, энергетики, промышленности и улучшение инвестиционного климата (далее – Программы) и показателях решения задач подпрограмм Программы и их значениях</t>
  </si>
  <si>
    <t>Объемы и источники финансового обеспечения муниципальной программы города-курорта Пятигорска «Модернизация экономики, развитие малого и среднего бизнеса, курорта и туризма, энергетики, промышленности и улучшение инвестиционного климата»</t>
  </si>
  <si>
    <t>Приложение 3</t>
  </si>
  <si>
    <t>Перечень основных мероприятий подпрограмм муниципальной программы города-курорта Пятигорска «Модернизация экономики, развитие малого и среднего бизнеса, курорта и туризма, энергетики, промышленности и улучшение инвестиционного климата»</t>
  </si>
  <si>
    <t>Приложение 4</t>
  </si>
  <si>
    <t>III Цель Программы: Повышение эффективности использования топливно-энергетических ресурсов на территории города-курорта Пятигорска</t>
  </si>
  <si>
    <t>II Цель Программы: Комплексное развитие санаторно-курортной и туристической сфер и обеспечение доступности отдыха и лечения для широких слоёв российских и иностранных граждан в городе-курорте Пятигорске</t>
  </si>
  <si>
    <t>I Цель Программы: Создание благоприятных условий для дальнейшего развития малого и среднего предпринимательства как важного элемента рыночной экономики</t>
  </si>
  <si>
    <t>Подпрограмма 3 "Энергосбережение и повышение энергетической эффективности города-курорта Пятигорска"</t>
  </si>
  <si>
    <t>Данные органа государственной и муниципальной статистики, сведения тур. организаций, ф.1-КСР (краткая)</t>
  </si>
  <si>
    <t>R=Rsk+Rg+Rt, где
Rsk - количество работающих в санаторно-куротном комплексе;
Rg - количество работающих в гостиничном комплексе;
Rt - количество работающих в туристическом комплексе.
Данные органа государственной и муниципальной статистики (ф.1-КСР (краткая), ф. 1-турифирма)</t>
  </si>
  <si>
    <t>1.1.2.</t>
  </si>
  <si>
    <t>1.1.3.</t>
  </si>
  <si>
    <t>1.1.4.</t>
  </si>
  <si>
    <t>D=N/O*100%, где                                                                                    N- среднегодовая численность работников малых и средних предприятий(без внешних совместителей)(индикатор 2.4);                                                                      O - среднесписочная численность работников всех предприятий и организаций (без внешних совместителей). Данные органа государственной и муниципальной статистики: информационно-статистический доклад "Социально-экономическое положение Ставропольского края")</t>
  </si>
  <si>
    <t>Сведения ИФНС России по городу Пятигорску Ставропольского края</t>
  </si>
  <si>
    <t>Данные реестра субъектов малого и среднего предпринимательства - получателей поддержки</t>
  </si>
  <si>
    <t>Данные журнала учета мероприятий, проведенных управлением экономического развития администрации города Пятигорска</t>
  </si>
  <si>
    <t>I  Цель Программы: Создание благоприятных условий для дальнейшего развития малого и среднего предпринимательства как важного элемента рыночной экономики</t>
  </si>
  <si>
    <t xml:space="preserve">Администрация города Пятигорска    Государственное унитарное предприятие Ставропольского края "Гарантийный фонд поддержки субъектов малого и среднего предпринимательства в Ставропольском крае" (по согласованию);
Некоммерческая организация микрокредитная компания "Фонд микрофинансирования субъектов малого и среднего предпринимательства в Ставропольском крае" (по согласованию);
Некоммерческая организация "Фонд поддержки предпринимательства в Ставропольском крае" (по согласованию);
Некоммерческая организация "Фонд содействия инновационному развитию Ставропольского края" (по согласованию);
субъекты малого и среднего предпринимательства города-курорта Пятигорска (по согласованию)
</t>
  </si>
  <si>
    <t>Повышение доступности туризма в городе Пятигорске и развитие его инфраструктуры</t>
  </si>
  <si>
    <t>Администрация города Пятигорска               МУ «Управление архитектуры, строительства и жилищно-коммунального хозяйства администрации города Пятигорска»;                                                       субъекты санаторно-курортного и гостиничного комплекса, туристические организации (по согласованию)</t>
  </si>
  <si>
    <t>Администрация города Пятигорска                   МУ «Управление архитектуры, строительства и жилищно-коммунального хозяйства администрации города Пятигорска»;                                                       субъекты санаторно-курортного и гостиничного комплекса, туристические организации (по согласованию)</t>
  </si>
  <si>
    <t>Поддержка субъектов малого и среднего предпринимательства города-курорта Пятигорска</t>
  </si>
  <si>
    <t>Информирование и методическое сопровождение субъектов малого и среднего предпринимательства города-курорта Пятигорска</t>
  </si>
  <si>
    <t>Организация и проведение событийных мероприятий и инфотуров в городе-курорте Пятигорске</t>
  </si>
  <si>
    <t>2.1.2.</t>
  </si>
  <si>
    <t>2.1.3.</t>
  </si>
  <si>
    <t>Количество событийных мероприятий и инфотуров в городе-курорте Пятигорске</t>
  </si>
  <si>
    <t>Данные официального сайта администрации города-курорта Пятигорска www.pyatigorsk.org</t>
  </si>
  <si>
    <t>*** - средства бюджета города-курорта Пятигорска, формируемые за счет собственных доходов</t>
  </si>
  <si>
    <t>** - средства бюджета города-курорта Пятигорска, формируемые за счет средств, поступающих из бюджета Ставропольского края;</t>
  </si>
  <si>
    <r>
      <rPr>
        <b/>
        <sz val="12"/>
        <rFont val="Times New Roman"/>
        <family val="1"/>
        <charset val="204"/>
      </rPr>
      <t>Основное мероприятие:</t>
    </r>
    <r>
      <rPr>
        <sz val="12"/>
        <rFont val="Times New Roman"/>
        <family val="1"/>
        <charset val="204"/>
      </rPr>
      <t xml:space="preserve"> "Строительство коммуникационных сетей"</t>
    </r>
  </si>
  <si>
    <r>
      <rPr>
        <b/>
        <sz val="12"/>
        <rFont val="Times New Roman"/>
        <family val="1"/>
        <charset val="204"/>
      </rPr>
      <t>Основное мероприятие</t>
    </r>
    <r>
      <rPr>
        <sz val="12"/>
        <rFont val="Times New Roman"/>
        <family val="1"/>
        <charset val="204"/>
      </rPr>
      <t>: "Постановка на учет бесхозяйных объектов инфраструктуры"</t>
    </r>
  </si>
  <si>
    <t xml:space="preserve">Всего     </t>
  </si>
  <si>
    <r>
      <rPr>
        <b/>
        <sz val="12"/>
        <rFont val="Times New Roman"/>
        <family val="1"/>
        <charset val="204"/>
      </rPr>
      <t>Основное мероприятие:</t>
    </r>
    <r>
      <rPr>
        <sz val="12"/>
        <rFont val="Times New Roman"/>
        <family val="1"/>
        <charset val="204"/>
      </rPr>
      <t xml:space="preserve"> "Организация и выполнение работ в муниципальных учреждениях города Пятигорска, направленных на экономию энергоресурсов"</t>
    </r>
  </si>
  <si>
    <t>внебюджетные источники финансирования</t>
  </si>
  <si>
    <t>в том числе следующие основные мероприятия подпрограммы:</t>
  </si>
  <si>
    <t>соисполнителю - МУ "Управление имущественных отношений администрации г. Пятигорска"</t>
  </si>
  <si>
    <t>соисполнителю - МУ "Управление общественной безопасности администрации г. Пятигорска"</t>
  </si>
  <si>
    <t>соисполнителю - МУ "Комитет по физической культуре и спорту администрации г. Пятигорска"</t>
  </si>
  <si>
    <t>соисполнителю - МУ "Управление социальной поддержки населения администрации г. Пятигорска"</t>
  </si>
  <si>
    <t>соисполнителю - МУ "Управление культуры администрации г. Пятигорска"</t>
  </si>
  <si>
    <t>соисполнителю - МУ "Управление образования администрации г. Пятигорска"</t>
  </si>
  <si>
    <t>соисполнителю - Администрация города Пятигорска</t>
  </si>
  <si>
    <t>ответственному исполнителю - МУ «Управление архитектуры, строительства и жилищно-коммунального хозяйства администрации г. Пятигорска»</t>
  </si>
  <si>
    <t>Подпрограмма «Энергосбережение и повышение энергетической эффективности города-курорта Пятигорска», всего</t>
  </si>
  <si>
    <t>ответственному исполнителю - Администрации города Пятигорска</t>
  </si>
  <si>
    <t xml:space="preserve">средства краевого бюджета </t>
  </si>
  <si>
    <r>
      <rPr>
        <b/>
        <sz val="12"/>
        <rFont val="Times New Roman"/>
        <family val="1"/>
        <charset val="204"/>
      </rPr>
      <t>Основное мероприятие</t>
    </r>
    <r>
      <rPr>
        <sz val="12"/>
        <rFont val="Times New Roman"/>
        <family val="1"/>
        <charset val="204"/>
      </rPr>
      <t>: "Повышение доступности туризма в городе Пятигорске и развитие его инфраструктуры"</t>
    </r>
  </si>
  <si>
    <t>Строительство гостиницы на 50 мест по ул. Теплосерной</t>
  </si>
  <si>
    <t>3.3.3.</t>
  </si>
  <si>
    <t>Строительство санаторно-туристского комплекса"Пятигорск-Плаза"</t>
  </si>
  <si>
    <t>3.3.2.</t>
  </si>
  <si>
    <t>Строительство туристско-рекреационного комплекса "Новопятигорское озеро"</t>
  </si>
  <si>
    <t>3.3.1.</t>
  </si>
  <si>
    <t>соисполнителю - МУ «Управление архитектуры, строительства и жилищно-коммунального хозяйства администрации г. Пятигорска»</t>
  </si>
  <si>
    <t>Подпрограмма «Развитие курорта и туризма в городе-курорте Пятигорске », всего</t>
  </si>
  <si>
    <r>
      <rPr>
        <b/>
        <sz val="12"/>
        <rFont val="Times New Roman"/>
        <family val="1"/>
        <charset val="204"/>
      </rPr>
      <t xml:space="preserve">Основное мероприятие: </t>
    </r>
    <r>
      <rPr>
        <sz val="12"/>
        <rFont val="Times New Roman"/>
        <family val="1"/>
        <charset val="204"/>
      </rPr>
      <t>"Поддержка субъектов малого и среднего предпринимательства города-курорта Пятигорска"</t>
    </r>
  </si>
  <si>
    <t>бюджет города</t>
  </si>
  <si>
    <t>Проведение конкурса "Предприниматель года"</t>
  </si>
  <si>
    <t>2.6.2.</t>
  </si>
  <si>
    <t>Организация и проведение выставок продукции и услуг, произведенных субъектами малого и среднего предпринимательства ("Пятигорск сегодня и завтра" и другие)</t>
  </si>
  <si>
    <t>2.6.1.</t>
  </si>
  <si>
    <t>Подпрограмма «Развитие малого и среднего предпринимательства в городе-курорте Пятигорске », всего</t>
  </si>
  <si>
    <t>ответственному исполнителю - Администрация города Пятигорска</t>
  </si>
  <si>
    <t>средства бюджета Ставропольского края** (далее-краевой бюджет)</t>
  </si>
  <si>
    <t>Программа всего</t>
  </si>
  <si>
    <t>2022 г.</t>
  </si>
  <si>
    <t>2021 г.</t>
  </si>
  <si>
    <t>2020 г.</t>
  </si>
  <si>
    <t>2019 г.</t>
  </si>
  <si>
    <t>Наименование программы, подпрограммы, основного мероприятия подпрограммы программы</t>
  </si>
  <si>
    <t>№</t>
  </si>
  <si>
    <t>Источники финансового обеспечения по ответственному исполнителю, соисполнителю программы, подпрограммы программы, основному мероприятию подпрограммы программы</t>
  </si>
  <si>
    <t xml:space="preserve">средства местного бюджета*** </t>
  </si>
  <si>
    <t xml:space="preserve">средства местного бюджета </t>
  </si>
  <si>
    <t>Индикаторы № 1.1., 1.2. в таблице Приложение 1                                                                                                    к муниципальной программе города-курорта Пятигорска «Модернизация экономики, развитие малого и среднего бизнеса, курорта и туризма, энергетики, промышленности и улучшение инвестиционного климата»</t>
  </si>
  <si>
    <t>Показатели № 1.1.1.-1.1.4.в таблице Приложение 1                                                                                                    к муниципальной программе города-курорта Пятигорска «Модернизация экономики, развитие малого и среднего бизнеса, курорта и туризма, энергетики, промышленности и улучшение инвестиционного климата»</t>
  </si>
  <si>
    <t>Показатель № 1.2.1.в таблице Приложение 1                                                                                                    к муниципальной программе города-курорта Пятигорска «Модернизация экономики, развитие малого и среднего бизнеса, курорта и туризма, энергетики, промышленности и улучшение инвестиционного климата»</t>
  </si>
  <si>
    <t>Индикатор № 2.1. в таблице Приложение 1                                                                                                    к муниципальной программе города-курорта Пятигорска «Модернизация экономики, развитие малого и среднего бизнеса, курорта и туризма, энергетики, промышленности и улучшение инвестиционного климата»</t>
  </si>
  <si>
    <t>Показатели № 2.1.1.-2.1.3.в таблице Приложение 1                                                                                                    к муниципальной программе города-курорта Пятигорска «Модернизация экономики, развитие малого и среднего бизнеса, курорта и туризма, энергетики, промышленности и улучшение инвестиционного климата»</t>
  </si>
  <si>
    <t>Показатель № 2.2.1.в таблице Приложение 1                                                                                                    к муниципальной программе города-курорта Пятигорска «Модернизация экономики, развитие малого и среднего бизнеса, курорта и туризма, энергетики, промышленности и улучшение инвестиционного климата»</t>
  </si>
  <si>
    <t>Индикаторы № 3.1.-3.5. в таблице Приложение 1                                                                                                    к муниципальной программе города-курорта Пятигорска «Модернизация экономики, развитие малого и среднего бизнеса, курорта и туризма, энергетики, промышленности и улучшение инвестиционного климата»</t>
  </si>
  <si>
    <t>в том числе:</t>
  </si>
  <si>
    <t>Данные перечня событийных мероприятий, планируемых к проведению в г.Пятигорске</t>
  </si>
  <si>
    <t>3.1.1.</t>
  </si>
  <si>
    <t>Удельный расход электрической энергии на снабжение органов местного самоуправления и муниципальных учреждений (в расчете на 1 кв. метр общей площади);</t>
  </si>
  <si>
    <t>кВтч/кв.м</t>
  </si>
  <si>
    <t>Удельный расход холодной воды на снабжение органов местного самоуправления и муниципальных учреждений (в расчете на 1 человека);</t>
  </si>
  <si>
    <t>куб. м/чел.</t>
  </si>
  <si>
    <t>Удельный расход горячей воды на снабжение органов местного самоуправления и муниципальных учреждений, расчеты за которую осуществляются с использованием приборов учета (в расчете на 1 человека)</t>
  </si>
  <si>
    <t>Удельный расход тепловой энергии на снабжение органов местного самоуправления и муниципальных учреждений (в расчете на 1 кв. метр общей площади);</t>
  </si>
  <si>
    <t>Гкал/кв. м</t>
  </si>
  <si>
    <t>Удельный расход природного газа на снабжение органов местного самоуправления и муниципальных учреждений (в расчете на 1 человека);</t>
  </si>
  <si>
    <t>Отношение экономии энергетических ресурсов и воды в стоимостном выражении, достижение которой планируется в результате реализации энергосервисных договоров (контрактов), заключенных органами местного самоуправления и муниципальными учреждениями, к общему объему финансирования муниципальной программы;</t>
  </si>
  <si>
    <t>Доля организаций в муниципальном секторе, заполнивших полные сведения в декларации энергоэффективностти (ежегодно по состоянию на 1 марта  за предыдущий год)</t>
  </si>
  <si>
    <t>Доля организаций муниципального сектора утвердивших программы энергосбережения, в общем количестве организаций муниципального сектора города-курорта Пятигорска</t>
  </si>
  <si>
    <t>Количество энергосервисных договоров (контрактов), заключенных органами местного самоуправления и/или муниципальными учреждениями, бюджетными учреждениями</t>
  </si>
  <si>
    <t>3.1.2.</t>
  </si>
  <si>
    <t>3.1.3.</t>
  </si>
  <si>
    <t>3.1.4.</t>
  </si>
  <si>
    <t>3.1.5.</t>
  </si>
  <si>
    <t>3.1.6.</t>
  </si>
  <si>
    <t>3.1.7.</t>
  </si>
  <si>
    <t>3.1.8.</t>
  </si>
  <si>
    <t>3.1.9.</t>
  </si>
  <si>
    <t>Уээ.мо = ОПээ.мо / Пмо  , где                                                      ОПээ.мо - объем потребления электрической энергии в органах местного самоуправления и муниципальных учреждениях, кВт·ч;               Пмо - площадь размещения органов местного самоуправления и муниципальных учреждений, кв. м.</t>
  </si>
  <si>
    <t>Ухвс.мо = ОПхвс.мо / Кмо ,где:  ОПхвс.мо  -  объем потребления холодной воды в органах местного самоуправления и муниципальных учреждениях, куб. м;                                                                       Кмо - количество работников органов местного самоуправления и муниципальных учреждений, чел.</t>
  </si>
  <si>
    <t>Угвс.мо = ОПгвс.мо / Кмо, где:                         ОПгвс.мо - объем потребления горячей воды в органах местного самоуправления и муниципальных учреждениях, куб. м;           Кмо - количество работников органов местного самоуправления и муниципальных учреждений, чел.</t>
  </si>
  <si>
    <t>Утэ.мо = ОПтэ.мо / Пмо  , где ОПтэ.мо - объем потребления тепловой энергии в органах местного самоуправления и муниципальных учреждениях, Гкал;                                          Пмо - площадь размещения органов местного самоуправления и муниципальных учреждений, кв. м.</t>
  </si>
  <si>
    <t>Угаз.мо = ОПгаз.мо / Кмо, где                                           ОПгаз.мо - объем потребления природного газа в органах местного самоуправления и муниципальных учреждениях, куб. м;            Кмо - количество работников органов местного самоуправления и муниципальных учреждений, чел.</t>
  </si>
  <si>
    <t>Оэконом.мо. = (ПЛАНэконом.мо / МПба) х 100% ,                                                           ПЛАНэконом.мо - планируемая экономия энергетических ресурсов и воды в стоимостном выражении в результате реализации энергосервисных договоров (контрактов), заключенных органами местного самоуправления и муниципальными учреждениями, тыс. руб.;                                     МПба - объем бюджетных ассигнований, предусмотренный в местном бюджете на реализацию муниципальной программы в области энергосбережения и повышения энергетической эффективности в отчетном году, тыс. руб.</t>
  </si>
  <si>
    <t>Ддекл = (Корг.декл / Корг) х 100%,  где                                                                                    Корг.декл – количество организаций бюджетного сектора заполнивших сведения деклараций энергоэффективности по состоянию на 1 марта отчетного года за предыдущий год (для деклараций за 2015г. – на 01 июля 2016г.), ед.                                                                       Корг – общее количество организаций муниципального сектора, ед.</t>
  </si>
  <si>
    <t>Ддекл = (Корг.декл / Корг) х 100%, где             Корг.декл – количество организаций бюджетного сектора утвердивших программы энергосбережения, ед.;          Корг – общее количество организаций муниципального сектора, ед.</t>
  </si>
  <si>
    <t>Является обязательным в соответствии с Постановлением Правительства РФ от 31.12.2009г. № 1225 "О требованиях к региональным и муниципальным программам в области энергосбережения и повышения энергетической эффективности", при этом  согласно приказу Минэнерго России от 30.06.2014 № 399 "Об утверждении методики расчета значений целевых показателей в области энергосбережения и повышения энергетической эффективности, в том числе в сопоставимых условиях" расчет показателя не предусмотрен.</t>
  </si>
  <si>
    <t>Удельный расход электрической энергии в многоквартирных домах (в расчете на 1 кв.м общей площади)</t>
  </si>
  <si>
    <t>3.2.1.</t>
  </si>
  <si>
    <t>3.2.2.</t>
  </si>
  <si>
    <t>3.2.3.</t>
  </si>
  <si>
    <t>3.2.4.</t>
  </si>
  <si>
    <t>3.2.5.</t>
  </si>
  <si>
    <t>3.2.6.</t>
  </si>
  <si>
    <t>Удельный расход тепловой энергии в многоквартирных домах (в расчете на 1 кв.м общей площади)</t>
  </si>
  <si>
    <t>Удельный расход холодной воды в многоквартирных домах (в расчете на 1 жителя);</t>
  </si>
  <si>
    <t>куб.м/чел.</t>
  </si>
  <si>
    <t>Удельный расход горячей воды в многоквартирных домах (в расчете на 1 жителя);</t>
  </si>
  <si>
    <t>Удельный расход природного газа в многоквартирных домах с индивидуальными системами газового отопления (в расчете на 1 кв. метр общей площади);</t>
  </si>
  <si>
    <t>тыс. куб. м/кв. м</t>
  </si>
  <si>
    <t>Удельный расход природного газа в многоквартирных домах с иными системами теплоснабжения (в расчете на 1 жителя);</t>
  </si>
  <si>
    <t>тыс. куб. м/чел.</t>
  </si>
  <si>
    <t>Умо.ээ.мкд. = ОПмо.ээ.мкд / Пмо.мкд, где        ОПмо.ээ.мкд - объем потребления (использования) электрической энергии в многоквартирных домах, расположенных на территории муниципального образования, кВт·ч;                                                         Пмо.мкд - площадь многоквартирных домов на территории муниципального образования, кв. м.</t>
  </si>
  <si>
    <t>Умо.тэ.мкд. = ОПмо.тэ.мкд / Пмо.мкд  , ОПмо.тэ.мкд - объем потребления (использования) тепловой энергии в многоквартирных домах, расположенных на территории муниципального образования, Пмо.мкд  - площадь многоквартирных домов на территории муниципального образования, кв. м.Гкал;</t>
  </si>
  <si>
    <t>Умо.хвс.мкд. = ОПмо.хвс.мкд / Кмо.мкд , где     ОПмо.хвс.мкд - объем потребления (использования) холодной воды в многоквартирных домах, расположенных на территории муниципального образования, куб. м; Кмо.мкд - количество жителей, проживающих в многоквартирных домах, расположенных на территории муниципального образования, чел.</t>
  </si>
  <si>
    <t>Умо.гвс.мкд. = ОПмо.гвс.мкд / Кмо.мкд  ,где ОПмо.гвс.мкд - объем потребления (использования) горячей воды в многоквартирных домах, расположенных на территории муниципального образования, куб. м; Кмо.мкд  - количество жителей, проживающих в многоквартирных домах, расположенных на территории муниципального образования, чел.</t>
  </si>
  <si>
    <t>Умо.газ.учет.мкд. = ОПмо.газ.учет.мкд / Пмо.газ.учет.мкд, где  ОПмо.газ.учет.мкд - объем потребления (использования) природного газа в многоквартирных домах с индивидуальными системами газового отопления, расположенных на территории муниципального образования, тыс. куб. м;   Пмо.газ.учет.мкд - площадь многоквартирных домов с индивидуальными системами газового отопления на территории муниципального образования, кв. м.</t>
  </si>
  <si>
    <t>Умо.газ.мкд. = ОПмо.газ.мкд / Кмо.газ.мкд, где  ОПмо.газ.мкд - объем природного газа, потребляемого (используемого) в многоквартирных домах с иными системами теплоснабжения, расположенных на территории муниципального образования, тыс. куб. м;  Кмо.газ.мкд - количество жителей, проживающих в многоквартирных домах с иными системами теплоснабжения на территории муниципального образования, чел.</t>
  </si>
  <si>
    <t>84.5</t>
  </si>
  <si>
    <t>84.6</t>
  </si>
  <si>
    <t>93.5</t>
  </si>
  <si>
    <t>Задача 3 Подпрограммы 3: Снижение удельных показателей потребления электрической и тепловой энергии, воды; повышение эффективности производства электрической и тепловой энергии, снижение потерь при их транспортировке</t>
  </si>
  <si>
    <t>Задача 2 Подпрограммы 3: Повышение эффективности энергопотребления путем внедрения современных энергосберегающих технологий и оборудования в жилищном фонде</t>
  </si>
  <si>
    <t>Задача 1 Подпрограммы 3: Совершенствование системы и качества  учета потребляемых энергетических ресурсов, снижение объемов потребления муниципальными учреждениями и бюджетными организациями</t>
  </si>
  <si>
    <t>Задача 2 Подпрограммы 2: Повышение туристической привлекательности города-курорта Пятигорска</t>
  </si>
  <si>
    <t xml:space="preserve">Задача 1 Подпрограммы 2: Модернизация, создание новой  туристической инфраструктуры, в том числе мест массового отдыха, создание дополнительных рабочих мест </t>
  </si>
  <si>
    <t>Задача 2 Подпрограммы 1: Обеспечение открытости и доступности информации по вопросам предпринимательской деятельности</t>
  </si>
  <si>
    <t>Задача 1 Подпрограммы 1: Практическое содействие созданию и развитию субъектов предпринимательства, повышение профессиональной грамотности субъектов малого и среднего предпринимательства, популяризация предпринимательской деятельности</t>
  </si>
  <si>
    <t>3.3.4.</t>
  </si>
  <si>
    <t>3.3.5.</t>
  </si>
  <si>
    <t>3.3.6.</t>
  </si>
  <si>
    <t>3.3.7.</t>
  </si>
  <si>
    <t>3.3.8.</t>
  </si>
  <si>
    <t>3.3.9.</t>
  </si>
  <si>
    <t>3.3.10.</t>
  </si>
  <si>
    <t>Удельный расход топлива на выработку тепловой энергии в котельных</t>
  </si>
  <si>
    <t>г.у.т./Гкал</t>
  </si>
  <si>
    <t>Удельный расход электрической энергии, используемой при передаче энергии в системах теплоснабжения</t>
  </si>
  <si>
    <t>Доля потерь тепловой энергии при передаче в общем объеме переданной тепловой энергии (по данным всех поставщиков ресурса)</t>
  </si>
  <si>
    <t>Доля потерь воды при ее передаче в общем объеме переданной воды;</t>
  </si>
  <si>
    <t>Удельный расход электрической энергии, используемой для передачи (транспортировки) воды в системах водоснабжения (на 1 куб. метр);</t>
  </si>
  <si>
    <t>тыс. кВт·ч/тыс. куб. м</t>
  </si>
  <si>
    <t>Удельный расход электрической энергии, используемой в системах водоотведения (на 1 куб. метр);</t>
  </si>
  <si>
    <t>тыс. кВт·ч/куб.м</t>
  </si>
  <si>
    <t>Удельный расход электрической энергии в системах уличного освещения (на 1 кв. метр освещаемой площади с уровнем освещенности, соответствующим установленным нормативам).</t>
  </si>
  <si>
    <t>кВт·ч/кв. м</t>
  </si>
  <si>
    <t>Доля бесхозяйных объектов, на которые зарегистрировано право муниципальной собственности, в общем количестве бесхозяйных объектов, выявленных в базовый период</t>
  </si>
  <si>
    <t xml:space="preserve">Доля протяженности бесхозяйных сетей, переданных в концессию, в общем количестве выявленных в базовый период бесхозяйных объектов </t>
  </si>
  <si>
    <t>Доля ресурсоснабжающих организаций, в отношении которых утверждены технические задания на разработку инвестиционных программ в общем числе русурсоснабжающих организаций, в отношении которых планировалось утверждение технических заданий на разработку инвестиционных программ</t>
  </si>
  <si>
    <t>Умо.к.тэ. = ОПмо.к.тэ / ОВмо.к.тэ,    где               ОПмо.к.тэ - объем потребления топлива на выработку тепловой энергии котельными на территории муниципального образования, т у.т.;                       ОВмо.к.тэ - объем выработки тепловой энергии котельными на территории муниципального образования, Гкал.</t>
  </si>
  <si>
    <t xml:space="preserve">Re=pE/vE, где
pE - объем затраченной электрической энергии;
vE - объем поставленной тепловой энергии </t>
  </si>
  <si>
    <t>Дмо.тэ.потери = (Омо.тэ.потери / ОПмо.тэ.общий) х100, где:                                                                                       Омо.тэ.потери - объем потерь тепловой энергии при ее передаче на территории муниципального образования, Гкал;                 ОПмо.тэ.общий  - общий объем передаваемой тепловой энергии на территории муниципального образования, Гкал.</t>
  </si>
  <si>
    <t>Дмо.вс.потери =  (ОПмо.вс.передача / (ОПмо.гвс.общий + + ОПмо.хвс.общий + ОПмо.вс.передача)) х100, где    ОПмо.вс.передача - объем потерь воды при ее передаче на территории муниципального образования, тыс. куб. м;                       ОПмо.гвс.общий - общий объем потребления (использования) на территории муниципального образования горячей воды, тыс. куб. м;  ОПмо.хвс.общий - общий объем потребления (использования) на территории муниципального образования холодной воды, тыс. куб. м.</t>
  </si>
  <si>
    <t>Умо.ээ.передача.вс = ОПмо.ээ.передача.вс /(ОПмо.вс.передача + ОПмо.гвс.общий + ОПмо.хвс.общий), где                       ОПмо.ээ.передача.вс  - объем потребления электрической энергии для передачи воды в системах водоснабжения на территории муниципального образования, тыс. кВт·ч; ОПмо.вс.передача  -  объем потерь воды при ее передаче на территории муниципального образования, тыс. куб. м;</t>
  </si>
  <si>
    <t>Умо.ээ.водоотведение = ОПмо.ээ.водоотведение / Омо.вс.отведение, где                    ОПмо.ээ.водоотведение - объем потребления электрической энергии в системах водоотведения на территории муниципального образования, тыс. кВт·ч;                    Омо.вс.отведение - общий объем водоотведенной воды на территории муниципального образования, куб. м.</t>
  </si>
  <si>
    <t>Умо.ээ.освещение = ОПмо.ээ.освещение / Пмо.освещение, где                                            ОПмо.ээ.освещение - объем потребления электрической энергии в системах уличного освещения на территории муниципального образования, кВт·ч;                                               Пмо.освещение - общая площадь уличного освещения территории муниципального образования на конец года, кв. м.</t>
  </si>
  <si>
    <t>Дсети.право.мо = Справо.мо / Cпротяженность.общ.,  где                                 Справо.мо – протяженность  бесхозяйных объектов, на которые зарегистрировано право муниципальной собственности;                      Cпротяженность.общ. - общая протяженность выявленных в базовый период бесхозяйных сетей</t>
  </si>
  <si>
    <t>Дс.концессия= Cконцессия / Cпротяженность.общ., где    Cконцессия - протяженность бесхозяйных сетей, переданных в концессию (км.);         Cпротяженность.общ. - общая протяженность выявленных бесхозяйных сетей (км.).</t>
  </si>
  <si>
    <t>Др.тех.зд= Ртех.зд / Робщ., где                                                    Ртех.зд – количество ресурсоснабжающих организаций, в отношении которых утверждены технические задания на разработку инвестиционных программ;                                                                        Робщ - количество ресурсоснабжающих организаций в отношении которых планируется утверждение технических заданий на разработку инвестиционных программ</t>
  </si>
  <si>
    <t xml:space="preserve">  -</t>
  </si>
  <si>
    <t xml:space="preserve"> -</t>
  </si>
  <si>
    <t>Задача 2 Подпрограммы 2: Повышение  туристической привлекательности города-курорта Пятигорска</t>
  </si>
  <si>
    <t>Задача 1 Подпрограммы 2: Модернизация, создание новой  туристической инфраструктуры, в том числе мест массового отдыха, создание дополнительных рабочих мест</t>
  </si>
  <si>
    <t>Задача 1 Подпрограммы 1: Практическое содействие созданию и  развитию субъектов предпринимательства, повышение профессиональной грамотности субъектов малого и среднего предпринимательства, популяризация предпринимательской деятельности</t>
  </si>
  <si>
    <t>Организация и выполнение работ в муниципальных учреждениях города Пятигорска, направленных на экономию энергоресурсов</t>
  </si>
  <si>
    <t xml:space="preserve">МУ «Управление архитектуры, строительства и жилищно-коммунального хозяйства администрации города Пятигорска»;                                                                      Администрация города Пятигорска; 
МУ «Управление имущественных отношений администрации города Пятигорска»;
МУ «Управление образования администрации города Пятигорска»;
МУ «Управление культуры администрации города Пятигорска»;
МУ «Управление социальной поддержки населения  администрации города Пятигорска»;
МУ «Управление общественной безопасности  администрации города Пятигорска»;
МУ «Комитет по физической культуре и спорту администрации города Пятигорска»
</t>
  </si>
  <si>
    <t>Мероприятия в области энергосбережения и повышения энергоэффективности в жилищном фонде</t>
  </si>
  <si>
    <t>Мероприятия в области энергосбережения и повышения энергоэффективности в системах коммунальной инфраструктуры</t>
  </si>
  <si>
    <t>Постановка на учет бесхозяйных объектов инфраструктуры</t>
  </si>
  <si>
    <t>Показатели № 3.1.1.-3.1.9.в таблице Приложение 1                                                                                                    к муниципальной программе города-курорта Пятигорска «Модернизация экономики, развитие малого и среднего бизнеса, курорта и туризма, энергетики, промышленности и улучшение инвестиционного климата»</t>
  </si>
  <si>
    <t>Показатели № 3.2.1.-3.2.6.в таблице Приложение 1                                                                                                    к муниципальной программе города-курорта Пятигорска «Модернизация экономики, развитие малого и среднего бизнеса, курорта и туризма, энергетики, промышленности и улучшение инвестиционного климата»</t>
  </si>
  <si>
    <t>Показатели № 3.3.8.-3.3.9.в таблице Приложение 1                                                                                                    к муниципальной программе города-курорта Пятигорска «Модернизация экономики, развитие малого и среднего бизнеса, курорта и туризма, энергетики, промышленности и улучшение инвестиционного климата»</t>
  </si>
  <si>
    <t>Показатели № 3.3.1.-3.3.7., 3.3.10 в таблице Приложение 1                                                                                                    к муниципальной программе города-курорта Пятигорска «Модернизация экономики, развитие малого и среднего бизнеса, курорта и туризма, энергетики, промышленности и улучшение инвестиционного климата»</t>
  </si>
  <si>
    <t xml:space="preserve">МУ «Управление архитектуры, строительства и жилищно-коммунального хозяйства администрации города Пятигорска»;                                                         предприятия и организации жилищно-коммунального хозяйства </t>
  </si>
  <si>
    <t xml:space="preserve">МУ «Управление архитектуры, строительства и жилищно-коммунального хозяйства администрации города Пятигорска»                                                              предприятия и организации жилищно-коммунального хозяйства </t>
  </si>
  <si>
    <t xml:space="preserve">МУ «Управление архитектуры, строительства и жилищно-коммунального хозяйства администрации города Пятигорска»;                                                                      Администрация города Пятигорска; 
МУ «Управление имущественных отношений администрации города Пятигорска»;
МУ «Управление образования администрации города Пятигорска»;
МУ «Управление культуры администрации города Пятигорска»;
МУ «Управление социальной поддержки населения  администрации города Пятигорска»;
МУ «Управление общественной безопасности  администрации города Пятигорска»;
МУ «Комитет по физической культуре и спорту администрации города Пятигорска»                                                                                                                    предприятия и организации жилищно-коммунального хозяйства 
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</si>
</sst>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#,##0_ ;\-#,##0\ "/>
    <numFmt numFmtId="165" formatCode="#,##0.0_ ;\-#,##0.0\ "/>
    <numFmt numFmtId="166" formatCode="_-* #,##0.0_р_._-;\-* #,##0.0_р_._-;_-* &quot;-&quot;??_р_._-;_-@_-"/>
    <numFmt numFmtId="167" formatCode="#,##0.0"/>
    <numFmt numFmtId="168" formatCode="0.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.5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0" fontId="2" fillId="0" borderId="0"/>
    <xf numFmtId="0" fontId="1" fillId="0" borderId="0"/>
  </cellStyleXfs>
  <cellXfs count="237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2" fillId="0" borderId="0" xfId="2" applyFill="1"/>
    <xf numFmtId="0" fontId="10" fillId="0" borderId="0" xfId="2" applyFont="1" applyFill="1" applyAlignment="1">
      <alignment vertical="top" wrapText="1"/>
    </xf>
    <xf numFmtId="0" fontId="11" fillId="0" borderId="0" xfId="2" applyFont="1" applyFill="1"/>
    <xf numFmtId="0" fontId="3" fillId="0" borderId="0" xfId="2" applyFont="1" applyFill="1" applyAlignment="1">
      <alignment horizontal="right"/>
    </xf>
    <xf numFmtId="0" fontId="3" fillId="0" borderId="0" xfId="2" applyFont="1"/>
    <xf numFmtId="0" fontId="2" fillId="0" borderId="0" xfId="2"/>
    <xf numFmtId="0" fontId="12" fillId="0" borderId="0" xfId="2" applyFont="1" applyFill="1" applyBorder="1" applyAlignment="1">
      <alignment vertical="top" wrapText="1"/>
    </xf>
    <xf numFmtId="0" fontId="2" fillId="0" borderId="0" xfId="2" applyFill="1" applyBorder="1"/>
    <xf numFmtId="0" fontId="2" fillId="0" borderId="0" xfId="2" applyBorder="1"/>
    <xf numFmtId="0" fontId="10" fillId="0" borderId="0" xfId="2" applyFont="1" applyFill="1" applyBorder="1" applyAlignment="1">
      <alignment vertical="top" wrapText="1"/>
    </xf>
    <xf numFmtId="0" fontId="10" fillId="0" borderId="0" xfId="2" applyFont="1" applyFill="1" applyAlignment="1">
      <alignment horizontal="left" vertical="top" wrapText="1"/>
    </xf>
    <xf numFmtId="0" fontId="10" fillId="0" borderId="0" xfId="2" applyFont="1" applyFill="1" applyBorder="1" applyAlignment="1">
      <alignment horizontal="left" vertical="top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center" vertical="center"/>
    </xf>
    <xf numFmtId="0" fontId="8" fillId="0" borderId="0" xfId="2" applyFont="1" applyFill="1" applyBorder="1" applyAlignment="1"/>
    <xf numFmtId="16" fontId="8" fillId="0" borderId="1" xfId="2" applyNumberFormat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3" fillId="0" borderId="0" xfId="2" applyFont="1" applyFill="1" applyBorder="1" applyAlignment="1"/>
    <xf numFmtId="0" fontId="3" fillId="0" borderId="0" xfId="2" applyFont="1" applyBorder="1" applyAlignment="1">
      <alignment vertical="center"/>
    </xf>
    <xf numFmtId="0" fontId="3" fillId="0" borderId="0" xfId="2" applyFont="1" applyBorder="1" applyAlignment="1">
      <alignment vertical="top" wrapText="1"/>
    </xf>
    <xf numFmtId="0" fontId="3" fillId="0" borderId="0" xfId="2" applyFont="1" applyBorder="1" applyAlignment="1">
      <alignment horizontal="center" vertical="center"/>
    </xf>
    <xf numFmtId="0" fontId="2" fillId="2" borderId="0" xfId="2" applyFill="1" applyBorder="1"/>
    <xf numFmtId="0" fontId="2" fillId="2" borderId="0" xfId="2" applyFill="1"/>
    <xf numFmtId="0" fontId="5" fillId="0" borderId="0" xfId="0" applyFont="1" applyBorder="1" applyAlignment="1">
      <alignment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0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3" fillId="0" borderId="0" xfId="0" applyFont="1" applyBorder="1"/>
    <xf numFmtId="0" fontId="5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" fillId="0" borderId="0" xfId="3"/>
    <xf numFmtId="0" fontId="11" fillId="0" borderId="0" xfId="3" applyFont="1"/>
    <xf numFmtId="16" fontId="8" fillId="0" borderId="0" xfId="3" applyNumberFormat="1" applyFont="1" applyFill="1" applyBorder="1" applyAlignment="1">
      <alignment horizontal="left" vertical="center"/>
    </xf>
    <xf numFmtId="0" fontId="1" fillId="0" borderId="0" xfId="3" applyBorder="1"/>
    <xf numFmtId="0" fontId="4" fillId="0" borderId="0" xfId="3" applyFont="1" applyFill="1" applyBorder="1"/>
    <xf numFmtId="0" fontId="4" fillId="0" borderId="9" xfId="3" applyFont="1" applyFill="1" applyBorder="1" applyAlignment="1"/>
    <xf numFmtId="0" fontId="3" fillId="0" borderId="9" xfId="3" applyFont="1" applyFill="1" applyBorder="1" applyAlignment="1"/>
    <xf numFmtId="4" fontId="3" fillId="0" borderId="1" xfId="3" applyNumberFormat="1" applyFont="1" applyFill="1" applyBorder="1" applyAlignment="1">
      <alignment horizontal="center" vertical="center"/>
    </xf>
    <xf numFmtId="4" fontId="3" fillId="0" borderId="5" xfId="3" applyNumberFormat="1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left" vertical="center" wrapText="1"/>
    </xf>
    <xf numFmtId="16" fontId="8" fillId="0" borderId="1" xfId="3" applyNumberFormat="1" applyFont="1" applyFill="1" applyBorder="1" applyAlignment="1">
      <alignment horizontal="center" vertical="center"/>
    </xf>
    <xf numFmtId="4" fontId="8" fillId="0" borderId="1" xfId="3" applyNumberFormat="1" applyFont="1" applyFill="1" applyBorder="1" applyAlignment="1">
      <alignment horizontal="center" vertical="center" wrapText="1"/>
    </xf>
    <xf numFmtId="4" fontId="8" fillId="0" borderId="5" xfId="3" applyNumberFormat="1" applyFont="1" applyFill="1" applyBorder="1" applyAlignment="1">
      <alignment horizontal="center" vertical="center" wrapText="1"/>
    </xf>
    <xf numFmtId="4" fontId="8" fillId="0" borderId="1" xfId="3" applyNumberFormat="1" applyFont="1" applyFill="1" applyBorder="1" applyAlignment="1">
      <alignment horizontal="center" vertical="center"/>
    </xf>
    <xf numFmtId="4" fontId="8" fillId="0" borderId="5" xfId="3" applyNumberFormat="1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center" vertical="center"/>
    </xf>
    <xf numFmtId="4" fontId="8" fillId="0" borderId="2" xfId="3" applyNumberFormat="1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/>
    </xf>
    <xf numFmtId="4" fontId="10" fillId="0" borderId="1" xfId="3" applyNumberFormat="1" applyFont="1" applyFill="1" applyBorder="1" applyAlignment="1">
      <alignment horizontal="center" vertical="center"/>
    </xf>
    <xf numFmtId="4" fontId="10" fillId="0" borderId="5" xfId="3" applyNumberFormat="1" applyFont="1" applyFill="1" applyBorder="1" applyAlignment="1">
      <alignment horizontal="center" vertical="center"/>
    </xf>
    <xf numFmtId="0" fontId="8" fillId="0" borderId="1" xfId="3" applyFont="1" applyFill="1" applyBorder="1" applyAlignment="1"/>
    <xf numFmtId="4" fontId="10" fillId="0" borderId="5" xfId="3" applyNumberFormat="1" applyFont="1" applyFill="1" applyBorder="1" applyAlignment="1">
      <alignment horizontal="center" vertical="center" wrapText="1"/>
    </xf>
    <xf numFmtId="4" fontId="10" fillId="0" borderId="1" xfId="3" applyNumberFormat="1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vertical="center" wrapText="1"/>
    </xf>
    <xf numFmtId="0" fontId="8" fillId="0" borderId="7" xfId="3" applyFont="1" applyFill="1" applyBorder="1" applyAlignment="1">
      <alignment horizontal="left" vertical="center" wrapText="1"/>
    </xf>
    <xf numFmtId="4" fontId="8" fillId="0" borderId="3" xfId="3" applyNumberFormat="1" applyFont="1" applyFill="1" applyBorder="1" applyAlignment="1">
      <alignment horizontal="center" vertical="center"/>
    </xf>
    <xf numFmtId="0" fontId="8" fillId="0" borderId="12" xfId="3" applyFont="1" applyFill="1" applyBorder="1" applyAlignment="1">
      <alignment horizontal="left" vertical="center" wrapText="1"/>
    </xf>
    <xf numFmtId="0" fontId="10" fillId="0" borderId="1" xfId="3" applyFont="1" applyFill="1" applyBorder="1" applyAlignment="1">
      <alignment horizontal="center" wrapText="1"/>
    </xf>
    <xf numFmtId="0" fontId="10" fillId="0" borderId="12" xfId="3" applyFont="1" applyFill="1" applyBorder="1" applyAlignment="1">
      <alignment horizontal="center" wrapText="1"/>
    </xf>
    <xf numFmtId="0" fontId="10" fillId="0" borderId="5" xfId="3" applyFont="1" applyFill="1" applyBorder="1" applyAlignment="1">
      <alignment horizontal="center" vertical="center"/>
    </xf>
    <xf numFmtId="0" fontId="1" fillId="0" borderId="0" xfId="3" applyFont="1"/>
    <xf numFmtId="0" fontId="12" fillId="0" borderId="0" xfId="3" applyFont="1" applyAlignment="1">
      <alignment horizontal="right" vertical="top" wrapText="1"/>
    </xf>
    <xf numFmtId="0" fontId="12" fillId="0" borderId="0" xfId="3" applyFont="1" applyAlignment="1">
      <alignment vertical="top" wrapText="1"/>
    </xf>
    <xf numFmtId="0" fontId="11" fillId="0" borderId="0" xfId="3" applyFont="1" applyFill="1" applyAlignment="1">
      <alignment horizontal="right"/>
    </xf>
    <xf numFmtId="0" fontId="7" fillId="0" borderId="0" xfId="3" applyFont="1" applyAlignment="1">
      <alignment vertical="top" wrapText="1"/>
    </xf>
    <xf numFmtId="0" fontId="16" fillId="0" borderId="1" xfId="0" applyFont="1" applyBorder="1" applyAlignment="1">
      <alignment vertical="center" wrapText="1"/>
    </xf>
    <xf numFmtId="0" fontId="15" fillId="0" borderId="1" xfId="3" applyFont="1" applyFill="1" applyBorder="1" applyAlignment="1">
      <alignment horizontal="left" vertical="center" wrapText="1"/>
    </xf>
    <xf numFmtId="4" fontId="8" fillId="0" borderId="3" xfId="3" applyNumberFormat="1" applyFont="1" applyFill="1" applyBorder="1" applyAlignment="1">
      <alignment horizontal="center" vertical="center" wrapText="1"/>
    </xf>
    <xf numFmtId="4" fontId="8" fillId="0" borderId="12" xfId="3" applyNumberFormat="1" applyFont="1" applyFill="1" applyBorder="1" applyAlignment="1">
      <alignment horizontal="center" vertical="center" wrapText="1"/>
    </xf>
    <xf numFmtId="0" fontId="1" fillId="0" borderId="1" xfId="3" applyBorder="1"/>
    <xf numFmtId="0" fontId="15" fillId="0" borderId="2" xfId="3" applyFont="1" applyFill="1" applyBorder="1" applyAlignment="1">
      <alignment horizontal="left" vertical="center" wrapText="1"/>
    </xf>
    <xf numFmtId="4" fontId="8" fillId="0" borderId="2" xfId="3" applyNumberFormat="1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horizontal="left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8" fillId="0" borderId="8" xfId="3" applyFont="1" applyFill="1" applyBorder="1" applyAlignment="1">
      <alignment vertical="center"/>
    </xf>
    <xf numFmtId="0" fontId="8" fillId="0" borderId="0" xfId="3" applyFont="1" applyFill="1" applyBorder="1" applyAlignment="1">
      <alignment vertical="center"/>
    </xf>
    <xf numFmtId="0" fontId="8" fillId="0" borderId="11" xfId="3" applyFont="1" applyFill="1" applyBorder="1" applyAlignment="1">
      <alignment vertical="center"/>
    </xf>
    <xf numFmtId="0" fontId="10" fillId="0" borderId="7" xfId="3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Border="1"/>
    <xf numFmtId="0" fontId="8" fillId="0" borderId="2" xfId="3" applyFont="1" applyFill="1" applyBorder="1" applyAlignment="1">
      <alignment horizontal="center" vertical="center"/>
    </xf>
    <xf numFmtId="0" fontId="8" fillId="0" borderId="3" xfId="3" applyFont="1" applyFill="1" applyBorder="1" applyAlignment="1">
      <alignment horizontal="center" vertical="center"/>
    </xf>
    <xf numFmtId="0" fontId="10" fillId="0" borderId="2" xfId="3" applyFont="1" applyFill="1" applyBorder="1" applyAlignment="1">
      <alignment horizontal="center" wrapText="1"/>
    </xf>
    <xf numFmtId="0" fontId="10" fillId="0" borderId="3" xfId="3" applyFont="1" applyFill="1" applyBorder="1" applyAlignment="1">
      <alignment horizontal="center" wrapText="1"/>
    </xf>
    <xf numFmtId="0" fontId="10" fillId="0" borderId="1" xfId="3" applyFont="1" applyFill="1" applyBorder="1" applyAlignment="1">
      <alignment horizontal="left" vertical="center" wrapText="1"/>
    </xf>
    <xf numFmtId="16" fontId="8" fillId="0" borderId="3" xfId="3" applyNumberFormat="1" applyFont="1" applyFill="1" applyBorder="1" applyAlignment="1">
      <alignment horizontal="center" vertical="center" wrapText="1"/>
    </xf>
    <xf numFmtId="16" fontId="8" fillId="0" borderId="0" xfId="3" applyNumberFormat="1" applyFont="1" applyFill="1" applyBorder="1" applyAlignment="1">
      <alignment horizontal="left" vertical="center"/>
    </xf>
    <xf numFmtId="0" fontId="10" fillId="0" borderId="2" xfId="3" applyFont="1" applyFill="1" applyBorder="1" applyAlignment="1">
      <alignment horizontal="left" vertical="center" wrapText="1"/>
    </xf>
    <xf numFmtId="0" fontId="10" fillId="0" borderId="3" xfId="3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vertical="top" wrapText="1"/>
    </xf>
    <xf numFmtId="0" fontId="1" fillId="0" borderId="0" xfId="3" applyFill="1"/>
    <xf numFmtId="4" fontId="1" fillId="0" borderId="0" xfId="3" applyNumberFormat="1" applyFill="1"/>
    <xf numFmtId="4" fontId="8" fillId="0" borderId="12" xfId="3" applyNumberFormat="1" applyFont="1" applyFill="1" applyBorder="1" applyAlignment="1">
      <alignment horizontal="center" vertical="center"/>
    </xf>
    <xf numFmtId="4" fontId="1" fillId="0" borderId="1" xfId="3" applyNumberFormat="1" applyFill="1" applyBorder="1"/>
    <xf numFmtId="0" fontId="1" fillId="0" borderId="0" xfId="3" applyFill="1" applyBorder="1"/>
    <xf numFmtId="0" fontId="3" fillId="0" borderId="1" xfId="0" applyFont="1" applyFill="1" applyBorder="1" applyAlignment="1">
      <alignment vertical="center" wrapText="1"/>
    </xf>
    <xf numFmtId="16" fontId="3" fillId="0" borderId="1" xfId="0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/>
    </xf>
    <xf numFmtId="165" fontId="8" fillId="0" borderId="1" xfId="1" applyNumberFormat="1" applyFont="1" applyFill="1" applyBorder="1" applyAlignment="1">
      <alignment horizontal="center" vertical="center"/>
    </xf>
    <xf numFmtId="166" fontId="8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168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/>
    <xf numFmtId="2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wrapText="1"/>
    </xf>
    <xf numFmtId="0" fontId="1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13" fillId="0" borderId="1" xfId="2" applyFont="1" applyFill="1" applyBorder="1" applyAlignment="1">
      <alignment horizontal="center" wrapText="1"/>
    </xf>
    <xf numFmtId="0" fontId="3" fillId="0" borderId="1" xfId="2" applyFont="1" applyFill="1" applyBorder="1" applyAlignment="1">
      <alignment horizontal="center" vertical="center" wrapText="1"/>
    </xf>
    <xf numFmtId="0" fontId="7" fillId="0" borderId="0" xfId="2" applyFont="1" applyAlignment="1">
      <alignment horizontal="left" vertical="top" wrapText="1"/>
    </xf>
    <xf numFmtId="0" fontId="7" fillId="0" borderId="0" xfId="2" applyFont="1" applyFill="1" applyAlignment="1">
      <alignment horizontal="left" vertical="top" wrapText="1"/>
    </xf>
    <xf numFmtId="0" fontId="8" fillId="0" borderId="0" xfId="2" applyFont="1" applyAlignment="1">
      <alignment horizontal="center" wrapText="1"/>
    </xf>
    <xf numFmtId="0" fontId="13" fillId="0" borderId="1" xfId="2" applyFont="1" applyFill="1" applyBorder="1" applyAlignment="1">
      <alignment horizontal="center" vertical="center"/>
    </xf>
    <xf numFmtId="0" fontId="15" fillId="0" borderId="8" xfId="3" applyFont="1" applyFill="1" applyBorder="1" applyAlignment="1">
      <alignment horizontal="left" vertical="center" wrapText="1"/>
    </xf>
    <xf numFmtId="0" fontId="15" fillId="0" borderId="10" xfId="3" applyFont="1" applyFill="1" applyBorder="1" applyAlignment="1">
      <alignment horizontal="left" vertical="center" wrapText="1"/>
    </xf>
    <xf numFmtId="0" fontId="8" fillId="0" borderId="2" xfId="3" applyFont="1" applyFill="1" applyBorder="1" applyAlignment="1">
      <alignment horizontal="center" vertical="center"/>
    </xf>
    <xf numFmtId="0" fontId="8" fillId="0" borderId="4" xfId="3" applyFont="1" applyFill="1" applyBorder="1" applyAlignment="1">
      <alignment horizontal="center" vertical="center"/>
    </xf>
    <xf numFmtId="0" fontId="8" fillId="0" borderId="3" xfId="3" applyFont="1" applyFill="1" applyBorder="1" applyAlignment="1">
      <alignment horizontal="center" vertical="center"/>
    </xf>
    <xf numFmtId="0" fontId="10" fillId="0" borderId="2" xfId="3" applyFont="1" applyFill="1" applyBorder="1" applyAlignment="1">
      <alignment horizontal="center" vertical="center" wrapText="1"/>
    </xf>
    <xf numFmtId="0" fontId="10" fillId="0" borderId="4" xfId="3" applyFont="1" applyFill="1" applyBorder="1" applyAlignment="1">
      <alignment horizontal="center" vertical="center" wrapText="1"/>
    </xf>
    <xf numFmtId="0" fontId="10" fillId="0" borderId="3" xfId="3" applyFont="1" applyFill="1" applyBorder="1" applyAlignment="1">
      <alignment horizontal="center" vertical="center" wrapText="1"/>
    </xf>
    <xf numFmtId="0" fontId="10" fillId="0" borderId="5" xfId="3" applyFont="1" applyFill="1" applyBorder="1" applyAlignment="1">
      <alignment horizontal="left" vertical="center" wrapText="1"/>
    </xf>
    <xf numFmtId="0" fontId="10" fillId="0" borderId="6" xfId="3" applyFont="1" applyFill="1" applyBorder="1" applyAlignment="1">
      <alignment horizontal="left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wrapText="1"/>
    </xf>
    <xf numFmtId="0" fontId="10" fillId="0" borderId="4" xfId="3" applyFont="1" applyFill="1" applyBorder="1" applyAlignment="1">
      <alignment horizontal="center" wrapText="1"/>
    </xf>
    <xf numFmtId="0" fontId="10" fillId="0" borderId="3" xfId="3" applyFont="1" applyFill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10" fillId="0" borderId="0" xfId="2" applyFont="1" applyFill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12" fillId="0" borderId="0" xfId="3" applyFont="1" applyAlignment="1">
      <alignment horizontal="right" vertical="top" wrapText="1"/>
    </xf>
    <xf numFmtId="0" fontId="8" fillId="0" borderId="2" xfId="3" applyFont="1" applyFill="1" applyBorder="1" applyAlignment="1">
      <alignment horizontal="left" vertical="center" wrapText="1"/>
    </xf>
    <xf numFmtId="0" fontId="8" fillId="0" borderId="4" xfId="3" applyFont="1" applyFill="1" applyBorder="1" applyAlignment="1">
      <alignment horizontal="left" vertical="center" wrapText="1"/>
    </xf>
    <xf numFmtId="0" fontId="8" fillId="0" borderId="3" xfId="3" applyFont="1" applyFill="1" applyBorder="1" applyAlignment="1">
      <alignment horizontal="left" vertical="center" wrapText="1"/>
    </xf>
    <xf numFmtId="0" fontId="8" fillId="0" borderId="1" xfId="3" applyNumberFormat="1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left" vertical="center" wrapText="1"/>
    </xf>
    <xf numFmtId="16" fontId="8" fillId="0" borderId="2" xfId="3" applyNumberFormat="1" applyFont="1" applyFill="1" applyBorder="1" applyAlignment="1">
      <alignment horizontal="center" vertical="center" wrapText="1"/>
    </xf>
    <xf numFmtId="16" fontId="8" fillId="0" borderId="4" xfId="3" applyNumberFormat="1" applyFont="1" applyFill="1" applyBorder="1" applyAlignment="1">
      <alignment horizontal="center" vertical="center" wrapText="1"/>
    </xf>
    <xf numFmtId="16" fontId="8" fillId="0" borderId="3" xfId="3" applyNumberFormat="1" applyFont="1" applyFill="1" applyBorder="1" applyAlignment="1">
      <alignment horizontal="center" vertical="center" wrapText="1"/>
    </xf>
    <xf numFmtId="16" fontId="8" fillId="0" borderId="0" xfId="3" applyNumberFormat="1" applyFont="1" applyFill="1" applyBorder="1" applyAlignment="1">
      <alignment horizontal="left" vertical="center"/>
    </xf>
    <xf numFmtId="0" fontId="15" fillId="0" borderId="2" xfId="3" applyFont="1" applyFill="1" applyBorder="1" applyAlignment="1">
      <alignment horizontal="center" vertical="center" wrapText="1"/>
    </xf>
    <xf numFmtId="0" fontId="15" fillId="0" borderId="4" xfId="3" applyFont="1" applyFill="1" applyBorder="1" applyAlignment="1">
      <alignment horizontal="center" vertical="center" wrapText="1"/>
    </xf>
    <xf numFmtId="0" fontId="15" fillId="0" borderId="3" xfId="3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5" fillId="0" borderId="5" xfId="3" applyFont="1" applyFill="1" applyBorder="1" applyAlignment="1">
      <alignment horizontal="left" vertical="center" wrapText="1"/>
    </xf>
    <xf numFmtId="0" fontId="15" fillId="0" borderId="7" xfId="3" applyFont="1" applyFill="1" applyBorder="1" applyAlignment="1">
      <alignment horizontal="left" vertical="center" wrapText="1"/>
    </xf>
    <xf numFmtId="0" fontId="10" fillId="0" borderId="8" xfId="3" applyNumberFormat="1" applyFont="1" applyFill="1" applyBorder="1" applyAlignment="1">
      <alignment horizontal="left" vertical="center" wrapText="1"/>
    </xf>
    <xf numFmtId="0" fontId="10" fillId="0" borderId="11" xfId="3" applyNumberFormat="1" applyFont="1" applyFill="1" applyBorder="1" applyAlignment="1">
      <alignment horizontal="left" vertical="center" wrapText="1"/>
    </xf>
    <xf numFmtId="0" fontId="10" fillId="0" borderId="12" xfId="3" applyNumberFormat="1" applyFont="1" applyFill="1" applyBorder="1" applyAlignment="1">
      <alignment horizontal="left" vertical="center" wrapText="1"/>
    </xf>
    <xf numFmtId="0" fontId="10" fillId="0" borderId="2" xfId="3" applyNumberFormat="1" applyFont="1" applyFill="1" applyBorder="1" applyAlignment="1">
      <alignment horizontal="left" vertical="center" wrapText="1"/>
    </xf>
    <xf numFmtId="0" fontId="10" fillId="0" borderId="3" xfId="3" applyNumberFormat="1" applyFont="1" applyFill="1" applyBorder="1" applyAlignment="1">
      <alignment horizontal="left" vertical="center" wrapText="1"/>
    </xf>
    <xf numFmtId="16" fontId="8" fillId="0" borderId="2" xfId="3" applyNumberFormat="1" applyFont="1" applyFill="1" applyBorder="1" applyAlignment="1">
      <alignment horizontal="center" vertical="center"/>
    </xf>
    <xf numFmtId="16" fontId="8" fillId="0" borderId="4" xfId="3" applyNumberFormat="1" applyFont="1" applyFill="1" applyBorder="1" applyAlignment="1">
      <alignment horizontal="center" vertical="center"/>
    </xf>
    <xf numFmtId="16" fontId="8" fillId="0" borderId="3" xfId="3" applyNumberFormat="1" applyFont="1" applyFill="1" applyBorder="1" applyAlignment="1">
      <alignment horizontal="center" vertical="center"/>
    </xf>
    <xf numFmtId="0" fontId="10" fillId="0" borderId="2" xfId="3" applyFont="1" applyFill="1" applyBorder="1" applyAlignment="1">
      <alignment horizontal="left" vertical="center" wrapText="1"/>
    </xf>
    <xf numFmtId="0" fontId="10" fillId="0" borderId="4" xfId="3" applyFont="1" applyFill="1" applyBorder="1" applyAlignment="1">
      <alignment horizontal="left" vertical="center" wrapText="1"/>
    </xf>
    <xf numFmtId="0" fontId="10" fillId="0" borderId="3" xfId="3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left" vertical="center" wrapText="1"/>
    </xf>
    <xf numFmtId="0" fontId="10" fillId="0" borderId="0" xfId="2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0" fillId="0" borderId="7" xfId="0" applyFill="1" applyBorder="1"/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66"/>
  <sheetViews>
    <sheetView zoomScale="90" zoomScaleNormal="90" workbookViewId="0">
      <selection activeCell="B52" sqref="B4:J62"/>
    </sheetView>
  </sheetViews>
  <sheetFormatPr defaultRowHeight="15"/>
  <cols>
    <col min="1" max="1" width="2" style="3" customWidth="1"/>
    <col min="2" max="2" width="9.140625" style="3"/>
    <col min="3" max="3" width="43.28515625" style="3" customWidth="1"/>
    <col min="4" max="4" width="11.85546875" style="3" customWidth="1"/>
    <col min="5" max="5" width="10.140625" style="3" customWidth="1"/>
    <col min="6" max="6" width="10.28515625" style="3" customWidth="1"/>
    <col min="7" max="7" width="10.140625" style="3" customWidth="1"/>
    <col min="8" max="8" width="9.7109375" style="3" customWidth="1"/>
    <col min="9" max="9" width="13.140625" style="3" customWidth="1"/>
    <col min="10" max="10" width="36.42578125" style="3" customWidth="1"/>
    <col min="11" max="16384" width="9.140625" style="3"/>
  </cols>
  <sheetData>
    <row r="1" spans="2:10" ht="102.75" customHeight="1">
      <c r="H1" s="148" t="s">
        <v>75</v>
      </c>
      <c r="I1" s="148"/>
      <c r="J1" s="148"/>
    </row>
    <row r="2" spans="2:10" ht="65.25" customHeight="1">
      <c r="B2" s="151" t="s">
        <v>107</v>
      </c>
      <c r="C2" s="152"/>
      <c r="D2" s="152"/>
      <c r="E2" s="152"/>
      <c r="F2" s="152"/>
      <c r="G2" s="152"/>
      <c r="H2" s="152"/>
      <c r="I2" s="152"/>
      <c r="J2" s="152"/>
    </row>
    <row r="4" spans="2:10" ht="15.75" customHeight="1">
      <c r="B4" s="153" t="s">
        <v>0</v>
      </c>
      <c r="C4" s="154" t="s">
        <v>1</v>
      </c>
      <c r="D4" s="147" t="s">
        <v>2</v>
      </c>
      <c r="E4" s="147" t="s">
        <v>3</v>
      </c>
      <c r="F4" s="147"/>
      <c r="G4" s="147"/>
      <c r="H4" s="147"/>
      <c r="I4" s="147"/>
      <c r="J4" s="149" t="s">
        <v>6</v>
      </c>
    </row>
    <row r="5" spans="2:10" ht="15.75" customHeight="1">
      <c r="B5" s="153"/>
      <c r="C5" s="154"/>
      <c r="D5" s="147"/>
      <c r="E5" s="147"/>
      <c r="F5" s="147"/>
      <c r="G5" s="147"/>
      <c r="H5" s="147"/>
      <c r="I5" s="147"/>
      <c r="J5" s="150"/>
    </row>
    <row r="6" spans="2:10" ht="36" customHeight="1">
      <c r="B6" s="153"/>
      <c r="C6" s="154"/>
      <c r="D6" s="147"/>
      <c r="E6" s="98">
        <v>2018</v>
      </c>
      <c r="F6" s="98">
        <v>2019</v>
      </c>
      <c r="G6" s="98">
        <v>2020</v>
      </c>
      <c r="H6" s="98">
        <v>2021</v>
      </c>
      <c r="I6" s="98">
        <v>2022</v>
      </c>
      <c r="J6" s="150"/>
    </row>
    <row r="7" spans="2:10" ht="15.75">
      <c r="B7" s="98">
        <v>1</v>
      </c>
      <c r="C7" s="98">
        <v>2</v>
      </c>
      <c r="D7" s="98">
        <v>3</v>
      </c>
      <c r="E7" s="98">
        <v>4</v>
      </c>
      <c r="F7" s="98">
        <v>5</v>
      </c>
      <c r="G7" s="98">
        <v>6</v>
      </c>
      <c r="H7" s="98">
        <v>7</v>
      </c>
      <c r="I7" s="98">
        <v>8</v>
      </c>
      <c r="J7" s="98">
        <v>9</v>
      </c>
    </row>
    <row r="8" spans="2:10" ht="18.75" customHeight="1">
      <c r="B8" s="146" t="s">
        <v>114</v>
      </c>
      <c r="C8" s="146"/>
      <c r="D8" s="146"/>
      <c r="E8" s="146"/>
      <c r="F8" s="146"/>
      <c r="G8" s="146"/>
      <c r="H8" s="146"/>
      <c r="I8" s="146"/>
      <c r="J8" s="146"/>
    </row>
    <row r="9" spans="2:10" ht="137.25" customHeight="1">
      <c r="B9" s="123" t="s">
        <v>28</v>
      </c>
      <c r="C9" s="6" t="s">
        <v>23</v>
      </c>
      <c r="D9" s="7" t="s">
        <v>24</v>
      </c>
      <c r="E9" s="124">
        <v>589</v>
      </c>
      <c r="F9" s="124">
        <v>595</v>
      </c>
      <c r="G9" s="125">
        <v>602.70000000000005</v>
      </c>
      <c r="H9" s="125">
        <v>610</v>
      </c>
      <c r="I9" s="125">
        <v>618.1</v>
      </c>
      <c r="J9" s="8" t="s">
        <v>25</v>
      </c>
    </row>
    <row r="10" spans="2:10" ht="222" customHeight="1">
      <c r="B10" s="98" t="s">
        <v>41</v>
      </c>
      <c r="C10" s="6" t="s">
        <v>26</v>
      </c>
      <c r="D10" s="7" t="s">
        <v>27</v>
      </c>
      <c r="E10" s="126">
        <v>37.5</v>
      </c>
      <c r="F10" s="126">
        <v>37.799999999999997</v>
      </c>
      <c r="G10" s="126">
        <v>38.299999999999997</v>
      </c>
      <c r="H10" s="126">
        <v>38.799999999999997</v>
      </c>
      <c r="I10" s="126">
        <v>39.299999999999997</v>
      </c>
      <c r="J10" s="9" t="s">
        <v>121</v>
      </c>
    </row>
    <row r="11" spans="2:10" ht="18.75" customHeight="1">
      <c r="B11" s="146" t="s">
        <v>84</v>
      </c>
      <c r="C11" s="146"/>
      <c r="D11" s="146"/>
      <c r="E11" s="146"/>
      <c r="F11" s="146"/>
      <c r="G11" s="146"/>
      <c r="H11" s="146"/>
      <c r="I11" s="146"/>
      <c r="J11" s="146"/>
    </row>
    <row r="12" spans="2:10">
      <c r="B12" s="146" t="s">
        <v>253</v>
      </c>
      <c r="C12" s="146"/>
      <c r="D12" s="146"/>
      <c r="E12" s="146"/>
      <c r="F12" s="146"/>
      <c r="G12" s="146"/>
      <c r="H12" s="146"/>
      <c r="I12" s="146"/>
      <c r="J12" s="146"/>
    </row>
    <row r="13" spans="2:10" ht="21.75" customHeight="1">
      <c r="B13" s="146"/>
      <c r="C13" s="146"/>
      <c r="D13" s="146"/>
      <c r="E13" s="146"/>
      <c r="F13" s="146"/>
      <c r="G13" s="146"/>
      <c r="H13" s="146"/>
      <c r="I13" s="146"/>
      <c r="J13" s="146"/>
    </row>
    <row r="14" spans="2:10" ht="54.75" customHeight="1">
      <c r="B14" s="98" t="s">
        <v>76</v>
      </c>
      <c r="C14" s="127" t="s">
        <v>78</v>
      </c>
      <c r="D14" s="98" t="s">
        <v>24</v>
      </c>
      <c r="E14" s="98">
        <v>1750</v>
      </c>
      <c r="F14" s="98">
        <v>1767</v>
      </c>
      <c r="G14" s="98">
        <v>1790</v>
      </c>
      <c r="H14" s="98">
        <v>1811</v>
      </c>
      <c r="I14" s="98">
        <v>1834</v>
      </c>
      <c r="J14" s="93" t="s">
        <v>122</v>
      </c>
    </row>
    <row r="15" spans="2:10" ht="72.75" customHeight="1">
      <c r="B15" s="98" t="s">
        <v>118</v>
      </c>
      <c r="C15" s="99" t="s">
        <v>79</v>
      </c>
      <c r="D15" s="98" t="s">
        <v>24</v>
      </c>
      <c r="E15" s="98">
        <v>2</v>
      </c>
      <c r="F15" s="98">
        <v>2</v>
      </c>
      <c r="G15" s="98">
        <v>4</v>
      </c>
      <c r="H15" s="98">
        <v>4</v>
      </c>
      <c r="I15" s="98">
        <v>5</v>
      </c>
      <c r="J15" s="93" t="s">
        <v>123</v>
      </c>
    </row>
    <row r="16" spans="2:10" ht="72.75" customHeight="1">
      <c r="B16" s="128" t="s">
        <v>119</v>
      </c>
      <c r="C16" s="99" t="s">
        <v>80</v>
      </c>
      <c r="D16" s="128" t="s">
        <v>24</v>
      </c>
      <c r="E16" s="128">
        <v>1</v>
      </c>
      <c r="F16" s="128">
        <v>1</v>
      </c>
      <c r="G16" s="128">
        <v>1</v>
      </c>
      <c r="H16" s="128">
        <v>1</v>
      </c>
      <c r="I16" s="128">
        <v>1</v>
      </c>
      <c r="J16" s="93" t="s">
        <v>123</v>
      </c>
    </row>
    <row r="17" spans="2:10" ht="72.75" customHeight="1">
      <c r="B17" s="98" t="s">
        <v>120</v>
      </c>
      <c r="C17" s="127" t="s">
        <v>82</v>
      </c>
      <c r="D17" s="128" t="s">
        <v>24</v>
      </c>
      <c r="E17" s="98">
        <v>5</v>
      </c>
      <c r="F17" s="98">
        <v>5</v>
      </c>
      <c r="G17" s="98">
        <v>6</v>
      </c>
      <c r="H17" s="98">
        <v>6</v>
      </c>
      <c r="I17" s="98">
        <v>7</v>
      </c>
      <c r="J17" s="93" t="s">
        <v>124</v>
      </c>
    </row>
    <row r="18" spans="2:10" ht="18.75" customHeight="1">
      <c r="B18" s="146" t="s">
        <v>252</v>
      </c>
      <c r="C18" s="147"/>
      <c r="D18" s="147"/>
      <c r="E18" s="147"/>
      <c r="F18" s="147"/>
      <c r="G18" s="147"/>
      <c r="H18" s="147"/>
      <c r="I18" s="147"/>
      <c r="J18" s="147"/>
    </row>
    <row r="19" spans="2:10" ht="88.5" customHeight="1">
      <c r="B19" s="98" t="s">
        <v>77</v>
      </c>
      <c r="C19" s="99" t="s">
        <v>81</v>
      </c>
      <c r="D19" s="98" t="s">
        <v>24</v>
      </c>
      <c r="E19" s="98">
        <v>30</v>
      </c>
      <c r="F19" s="98">
        <v>34</v>
      </c>
      <c r="G19" s="98">
        <v>40</v>
      </c>
      <c r="H19" s="98">
        <v>42</v>
      </c>
      <c r="I19" s="98">
        <v>46</v>
      </c>
      <c r="J19" s="93" t="s">
        <v>136</v>
      </c>
    </row>
    <row r="20" spans="2:10" ht="45.75" customHeight="1">
      <c r="B20" s="146" t="s">
        <v>113</v>
      </c>
      <c r="C20" s="147"/>
      <c r="D20" s="147"/>
      <c r="E20" s="147"/>
      <c r="F20" s="147"/>
      <c r="G20" s="147"/>
      <c r="H20" s="147"/>
      <c r="I20" s="147"/>
      <c r="J20" s="147"/>
    </row>
    <row r="21" spans="2:10" ht="70.5" customHeight="1">
      <c r="B21" s="98" t="s">
        <v>10</v>
      </c>
      <c r="C21" s="127" t="s">
        <v>83</v>
      </c>
      <c r="D21" s="98" t="s">
        <v>24</v>
      </c>
      <c r="E21" s="129">
        <v>180</v>
      </c>
      <c r="F21" s="129">
        <v>182.4</v>
      </c>
      <c r="G21" s="129">
        <v>185</v>
      </c>
      <c r="H21" s="129">
        <v>187.6</v>
      </c>
      <c r="I21" s="129">
        <v>191.9</v>
      </c>
      <c r="J21" s="93" t="s">
        <v>116</v>
      </c>
    </row>
    <row r="22" spans="2:10" ht="25.5" customHeight="1">
      <c r="B22" s="146" t="s">
        <v>85</v>
      </c>
      <c r="C22" s="147"/>
      <c r="D22" s="147"/>
      <c r="E22" s="147"/>
      <c r="F22" s="147"/>
      <c r="G22" s="147"/>
      <c r="H22" s="147"/>
      <c r="I22" s="147"/>
      <c r="J22" s="147"/>
    </row>
    <row r="23" spans="2:10" ht="35.25" customHeight="1">
      <c r="B23" s="146" t="s">
        <v>251</v>
      </c>
      <c r="C23" s="147"/>
      <c r="D23" s="147"/>
      <c r="E23" s="147"/>
      <c r="F23" s="147"/>
      <c r="G23" s="147"/>
      <c r="H23" s="147"/>
      <c r="I23" s="147"/>
      <c r="J23" s="147"/>
    </row>
    <row r="24" spans="2:10" ht="49.5" customHeight="1">
      <c r="B24" s="98" t="s">
        <v>86</v>
      </c>
      <c r="C24" s="130" t="s">
        <v>87</v>
      </c>
      <c r="D24" s="98" t="s">
        <v>88</v>
      </c>
      <c r="E24" s="98"/>
      <c r="F24" s="98"/>
      <c r="G24" s="98"/>
      <c r="H24" s="98"/>
      <c r="I24" s="98"/>
      <c r="J24" s="98"/>
    </row>
    <row r="25" spans="2:10" ht="60.75" customHeight="1">
      <c r="B25" s="131" t="s">
        <v>133</v>
      </c>
      <c r="C25" s="99" t="s">
        <v>90</v>
      </c>
      <c r="D25" s="131" t="s">
        <v>24</v>
      </c>
      <c r="E25" s="131">
        <v>7499</v>
      </c>
      <c r="F25" s="131">
        <v>7525</v>
      </c>
      <c r="G25" s="131">
        <v>7560</v>
      </c>
      <c r="H25" s="131">
        <v>7610</v>
      </c>
      <c r="I25" s="131">
        <v>7710</v>
      </c>
      <c r="J25" s="43" t="s">
        <v>116</v>
      </c>
    </row>
    <row r="26" spans="2:10" ht="162" customHeight="1">
      <c r="B26" s="131" t="s">
        <v>134</v>
      </c>
      <c r="C26" s="99" t="s">
        <v>91</v>
      </c>
      <c r="D26" s="131" t="s">
        <v>92</v>
      </c>
      <c r="E26" s="131">
        <v>5528</v>
      </c>
      <c r="F26" s="131">
        <v>5563</v>
      </c>
      <c r="G26" s="131">
        <v>5616</v>
      </c>
      <c r="H26" s="131">
        <v>5648</v>
      </c>
      <c r="I26" s="131">
        <v>5670</v>
      </c>
      <c r="J26" s="8" t="s">
        <v>117</v>
      </c>
    </row>
    <row r="27" spans="2:10" ht="36.75" customHeight="1">
      <c r="B27" s="143" t="s">
        <v>250</v>
      </c>
      <c r="C27" s="144"/>
      <c r="D27" s="144"/>
      <c r="E27" s="144"/>
      <c r="F27" s="144"/>
      <c r="G27" s="144"/>
      <c r="H27" s="144"/>
      <c r="I27" s="144"/>
      <c r="J27" s="145"/>
    </row>
    <row r="28" spans="2:10" ht="60" customHeight="1">
      <c r="B28" s="131" t="s">
        <v>89</v>
      </c>
      <c r="C28" s="93" t="s">
        <v>135</v>
      </c>
      <c r="D28" s="131" t="s">
        <v>24</v>
      </c>
      <c r="E28" s="131">
        <v>74</v>
      </c>
      <c r="F28" s="131">
        <v>77</v>
      </c>
      <c r="G28" s="131">
        <v>80</v>
      </c>
      <c r="H28" s="131">
        <v>82</v>
      </c>
      <c r="I28" s="131">
        <v>85</v>
      </c>
      <c r="J28" s="93" t="s">
        <v>192</v>
      </c>
    </row>
    <row r="29" spans="2:10" ht="21.75" customHeight="1">
      <c r="B29" s="143" t="s">
        <v>112</v>
      </c>
      <c r="C29" s="144"/>
      <c r="D29" s="144"/>
      <c r="E29" s="144"/>
      <c r="F29" s="144"/>
      <c r="G29" s="144"/>
      <c r="H29" s="144"/>
      <c r="I29" s="144"/>
      <c r="J29" s="145"/>
    </row>
    <row r="30" spans="2:10" ht="210">
      <c r="B30" s="131" t="s">
        <v>93</v>
      </c>
      <c r="C30" s="127" t="s">
        <v>94</v>
      </c>
      <c r="D30" s="7" t="s">
        <v>27</v>
      </c>
      <c r="E30" s="132">
        <v>100</v>
      </c>
      <c r="F30" s="132">
        <v>100</v>
      </c>
      <c r="G30" s="132">
        <v>100</v>
      </c>
      <c r="H30" s="132">
        <v>100</v>
      </c>
      <c r="I30" s="132">
        <v>100</v>
      </c>
      <c r="J30" s="43" t="s">
        <v>102</v>
      </c>
    </row>
    <row r="31" spans="2:10" ht="180">
      <c r="B31" s="131" t="s">
        <v>14</v>
      </c>
      <c r="C31" s="36" t="s">
        <v>95</v>
      </c>
      <c r="D31" s="7" t="s">
        <v>27</v>
      </c>
      <c r="E31" s="132">
        <v>83.3</v>
      </c>
      <c r="F31" s="132">
        <v>84.4</v>
      </c>
      <c r="G31" s="132" t="s">
        <v>244</v>
      </c>
      <c r="H31" s="132" t="s">
        <v>245</v>
      </c>
      <c r="I31" s="132" t="s">
        <v>245</v>
      </c>
      <c r="J31" s="44" t="s">
        <v>103</v>
      </c>
    </row>
    <row r="32" spans="2:10" ht="195">
      <c r="B32" s="131" t="s">
        <v>99</v>
      </c>
      <c r="C32" s="36" t="s">
        <v>96</v>
      </c>
      <c r="D32" s="7" t="s">
        <v>27</v>
      </c>
      <c r="E32" s="7">
        <v>76</v>
      </c>
      <c r="F32" s="7">
        <v>83</v>
      </c>
      <c r="G32" s="7">
        <v>84</v>
      </c>
      <c r="H32" s="7">
        <v>84.5</v>
      </c>
      <c r="I32" s="7">
        <v>85</v>
      </c>
      <c r="J32" s="43" t="s">
        <v>104</v>
      </c>
    </row>
    <row r="33" spans="2:10" ht="195">
      <c r="B33" s="131" t="s">
        <v>100</v>
      </c>
      <c r="C33" s="36" t="s">
        <v>97</v>
      </c>
      <c r="D33" s="7" t="s">
        <v>27</v>
      </c>
      <c r="E33" s="7">
        <v>46</v>
      </c>
      <c r="F33" s="7">
        <v>49</v>
      </c>
      <c r="G33" s="7">
        <v>50</v>
      </c>
      <c r="H33" s="7">
        <v>51</v>
      </c>
      <c r="I33" s="7">
        <v>52</v>
      </c>
      <c r="J33" s="43" t="s">
        <v>105</v>
      </c>
    </row>
    <row r="34" spans="2:10" ht="195">
      <c r="B34" s="131" t="s">
        <v>101</v>
      </c>
      <c r="C34" s="36" t="s">
        <v>98</v>
      </c>
      <c r="D34" s="7" t="s">
        <v>27</v>
      </c>
      <c r="E34" s="7">
        <v>88</v>
      </c>
      <c r="F34" s="7">
        <v>91</v>
      </c>
      <c r="G34" s="7">
        <v>92</v>
      </c>
      <c r="H34" s="7">
        <v>93</v>
      </c>
      <c r="I34" s="7" t="s">
        <v>246</v>
      </c>
      <c r="J34" s="43" t="s">
        <v>106</v>
      </c>
    </row>
    <row r="35" spans="2:10" ht="43.5" customHeight="1">
      <c r="B35" s="140" t="s">
        <v>249</v>
      </c>
      <c r="C35" s="141"/>
      <c r="D35" s="141"/>
      <c r="E35" s="141"/>
      <c r="F35" s="141"/>
      <c r="G35" s="141"/>
      <c r="H35" s="141"/>
      <c r="I35" s="141"/>
      <c r="J35" s="142"/>
    </row>
    <row r="36" spans="2:10" ht="120">
      <c r="B36" s="131" t="s">
        <v>193</v>
      </c>
      <c r="C36" s="93" t="s">
        <v>194</v>
      </c>
      <c r="D36" s="7" t="s">
        <v>195</v>
      </c>
      <c r="E36" s="131">
        <v>24.45</v>
      </c>
      <c r="F36" s="131">
        <v>23.72</v>
      </c>
      <c r="G36" s="131">
        <v>22.98</v>
      </c>
      <c r="H36" s="131">
        <v>22.25</v>
      </c>
      <c r="I36" s="131">
        <v>21.58</v>
      </c>
      <c r="J36" s="96" t="s">
        <v>214</v>
      </c>
    </row>
    <row r="37" spans="2:10" ht="120">
      <c r="B37" s="131" t="s">
        <v>206</v>
      </c>
      <c r="C37" s="94" t="s">
        <v>196</v>
      </c>
      <c r="D37" s="7" t="s">
        <v>197</v>
      </c>
      <c r="E37" s="131">
        <v>4.7</v>
      </c>
      <c r="F37" s="131">
        <v>4.53</v>
      </c>
      <c r="G37" s="131">
        <v>4.33</v>
      </c>
      <c r="H37" s="131">
        <v>4.12</v>
      </c>
      <c r="I37" s="131">
        <v>3.96</v>
      </c>
      <c r="J37" s="43" t="s">
        <v>215</v>
      </c>
    </row>
    <row r="38" spans="2:10" ht="120">
      <c r="B38" s="131" t="s">
        <v>207</v>
      </c>
      <c r="C38" s="94" t="s">
        <v>198</v>
      </c>
      <c r="D38" s="7" t="s">
        <v>197</v>
      </c>
      <c r="E38" s="131">
        <v>0.28000000000000003</v>
      </c>
      <c r="F38" s="131">
        <v>0.28000000000000003</v>
      </c>
      <c r="G38" s="131">
        <v>0.28000000000000003</v>
      </c>
      <c r="H38" s="131">
        <v>0.27</v>
      </c>
      <c r="I38" s="131">
        <v>0.27</v>
      </c>
      <c r="J38" s="43" t="s">
        <v>216</v>
      </c>
    </row>
    <row r="39" spans="2:10" ht="120">
      <c r="B39" s="131" t="s">
        <v>208</v>
      </c>
      <c r="C39" s="93" t="s">
        <v>199</v>
      </c>
      <c r="D39" s="7" t="s">
        <v>200</v>
      </c>
      <c r="E39" s="131">
        <v>0.14000000000000001</v>
      </c>
      <c r="F39" s="131">
        <v>0.14000000000000001</v>
      </c>
      <c r="G39" s="131">
        <v>0.14000000000000001</v>
      </c>
      <c r="H39" s="131">
        <v>0.13</v>
      </c>
      <c r="I39" s="131">
        <v>0.13</v>
      </c>
      <c r="J39" s="43" t="s">
        <v>217</v>
      </c>
    </row>
    <row r="40" spans="2:10" ht="120">
      <c r="B40" s="131" t="s">
        <v>209</v>
      </c>
      <c r="C40" s="95" t="s">
        <v>201</v>
      </c>
      <c r="D40" s="7" t="s">
        <v>197</v>
      </c>
      <c r="E40" s="131">
        <v>33.549999999999997</v>
      </c>
      <c r="F40" s="131">
        <v>33.51</v>
      </c>
      <c r="G40" s="131">
        <v>33.450000000000003</v>
      </c>
      <c r="H40" s="131">
        <v>33.32</v>
      </c>
      <c r="I40" s="131">
        <v>33.01</v>
      </c>
      <c r="J40" s="43" t="s">
        <v>218</v>
      </c>
    </row>
    <row r="41" spans="2:10" ht="270">
      <c r="B41" s="131" t="s">
        <v>210</v>
      </c>
      <c r="C41" s="6" t="s">
        <v>202</v>
      </c>
      <c r="D41" s="7" t="s">
        <v>27</v>
      </c>
      <c r="E41" s="133"/>
      <c r="F41" s="133">
        <v>1</v>
      </c>
      <c r="G41" s="133">
        <v>1.5</v>
      </c>
      <c r="H41" s="133">
        <v>2</v>
      </c>
      <c r="I41" s="133">
        <v>2.1</v>
      </c>
      <c r="J41" s="96" t="s">
        <v>219</v>
      </c>
    </row>
    <row r="42" spans="2:10" ht="165">
      <c r="B42" s="131" t="s">
        <v>211</v>
      </c>
      <c r="C42" s="6" t="s">
        <v>203</v>
      </c>
      <c r="D42" s="7" t="s">
        <v>27</v>
      </c>
      <c r="E42" s="131">
        <v>100</v>
      </c>
      <c r="F42" s="131">
        <v>100</v>
      </c>
      <c r="G42" s="131">
        <v>100</v>
      </c>
      <c r="H42" s="131">
        <v>100</v>
      </c>
      <c r="I42" s="131">
        <v>100</v>
      </c>
      <c r="J42" s="96" t="s">
        <v>220</v>
      </c>
    </row>
    <row r="43" spans="2:10" ht="105">
      <c r="B43" s="131" t="s">
        <v>212</v>
      </c>
      <c r="C43" s="6" t="s">
        <v>204</v>
      </c>
      <c r="D43" s="7" t="s">
        <v>27</v>
      </c>
      <c r="E43" s="131">
        <v>100</v>
      </c>
      <c r="F43" s="131">
        <v>100</v>
      </c>
      <c r="G43" s="131">
        <v>100</v>
      </c>
      <c r="H43" s="131">
        <v>100</v>
      </c>
      <c r="I43" s="131">
        <v>100</v>
      </c>
      <c r="J43" s="43" t="s">
        <v>221</v>
      </c>
    </row>
    <row r="44" spans="2:10" ht="240">
      <c r="B44" s="131" t="s">
        <v>213</v>
      </c>
      <c r="C44" s="6" t="s">
        <v>205</v>
      </c>
      <c r="D44" s="7" t="s">
        <v>24</v>
      </c>
      <c r="E44" s="134"/>
      <c r="F44" s="131">
        <v>1</v>
      </c>
      <c r="G44" s="131">
        <v>1</v>
      </c>
      <c r="H44" s="131">
        <v>2</v>
      </c>
      <c r="I44" s="131">
        <v>2</v>
      </c>
      <c r="J44" s="43" t="s">
        <v>222</v>
      </c>
    </row>
    <row r="45" spans="2:10" ht="32.25" customHeight="1">
      <c r="B45" s="140" t="s">
        <v>248</v>
      </c>
      <c r="C45" s="141"/>
      <c r="D45" s="141"/>
      <c r="E45" s="141"/>
      <c r="F45" s="141"/>
      <c r="G45" s="141"/>
      <c r="H45" s="141"/>
      <c r="I45" s="141"/>
      <c r="J45" s="142"/>
    </row>
    <row r="46" spans="2:10" ht="150">
      <c r="B46" s="131" t="s">
        <v>224</v>
      </c>
      <c r="C46" s="97" t="s">
        <v>223</v>
      </c>
      <c r="D46" s="7" t="s">
        <v>195</v>
      </c>
      <c r="E46" s="135">
        <v>61.37</v>
      </c>
      <c r="F46" s="135">
        <v>59.35</v>
      </c>
      <c r="G46" s="135">
        <v>57.57</v>
      </c>
      <c r="H46" s="135">
        <v>57.5</v>
      </c>
      <c r="I46" s="135">
        <v>57.48</v>
      </c>
      <c r="J46" s="43" t="s">
        <v>238</v>
      </c>
    </row>
    <row r="47" spans="2:10" ht="150">
      <c r="B47" s="131" t="s">
        <v>225</v>
      </c>
      <c r="C47" s="97" t="s">
        <v>230</v>
      </c>
      <c r="D47" s="7" t="s">
        <v>200</v>
      </c>
      <c r="E47" s="98">
        <v>100.25</v>
      </c>
      <c r="F47" s="98">
        <v>96.94</v>
      </c>
      <c r="G47" s="98">
        <v>94.03</v>
      </c>
      <c r="H47" s="98">
        <v>94.01</v>
      </c>
      <c r="I47" s="98">
        <v>93.98</v>
      </c>
      <c r="J47" s="43" t="s">
        <v>239</v>
      </c>
    </row>
    <row r="48" spans="2:10" ht="150">
      <c r="B48" s="131" t="s">
        <v>226</v>
      </c>
      <c r="C48" s="36" t="s">
        <v>231</v>
      </c>
      <c r="D48" s="98" t="s">
        <v>232</v>
      </c>
      <c r="E48" s="98">
        <v>55.65</v>
      </c>
      <c r="F48" s="98">
        <v>53.87</v>
      </c>
      <c r="G48" s="98">
        <v>52.25</v>
      </c>
      <c r="H48" s="98">
        <v>52.24</v>
      </c>
      <c r="I48" s="98">
        <v>52.23</v>
      </c>
      <c r="J48" s="43" t="s">
        <v>240</v>
      </c>
    </row>
    <row r="49" spans="2:10" ht="150">
      <c r="B49" s="131" t="s">
        <v>227</v>
      </c>
      <c r="C49" s="36" t="s">
        <v>233</v>
      </c>
      <c r="D49" s="98" t="s">
        <v>232</v>
      </c>
      <c r="E49" s="98">
        <v>5.25</v>
      </c>
      <c r="F49" s="98">
        <v>5.12</v>
      </c>
      <c r="G49" s="98">
        <v>4.96</v>
      </c>
      <c r="H49" s="98">
        <v>4.93</v>
      </c>
      <c r="I49" s="98">
        <v>4.91</v>
      </c>
      <c r="J49" s="43" t="s">
        <v>241</v>
      </c>
    </row>
    <row r="50" spans="2:10" ht="225">
      <c r="B50" s="131" t="s">
        <v>228</v>
      </c>
      <c r="C50" s="36" t="s">
        <v>234</v>
      </c>
      <c r="D50" s="98" t="s">
        <v>235</v>
      </c>
      <c r="E50" s="98">
        <v>5.5E-2</v>
      </c>
      <c r="F50" s="98">
        <v>5.5E-2</v>
      </c>
      <c r="G50" s="98">
        <v>5.5E-2</v>
      </c>
      <c r="H50" s="98">
        <v>5.6000000000000001E-2</v>
      </c>
      <c r="I50" s="98">
        <v>5.7000000000000002E-2</v>
      </c>
      <c r="J50" s="43" t="s">
        <v>242</v>
      </c>
    </row>
    <row r="51" spans="2:10" ht="210">
      <c r="B51" s="131" t="s">
        <v>229</v>
      </c>
      <c r="C51" s="36" t="s">
        <v>236</v>
      </c>
      <c r="D51" s="98" t="s">
        <v>237</v>
      </c>
      <c r="E51" s="98">
        <v>0.73299999999999998</v>
      </c>
      <c r="F51" s="98">
        <v>0.73099999999999998</v>
      </c>
      <c r="G51" s="98">
        <v>0.73</v>
      </c>
      <c r="H51" s="98">
        <v>0.69799999999999995</v>
      </c>
      <c r="I51" s="98">
        <v>0.69699999999999995</v>
      </c>
      <c r="J51" s="43" t="s">
        <v>243</v>
      </c>
    </row>
    <row r="52" spans="2:10" ht="41.25" customHeight="1">
      <c r="B52" s="140" t="s">
        <v>247</v>
      </c>
      <c r="C52" s="141"/>
      <c r="D52" s="141"/>
      <c r="E52" s="141"/>
      <c r="F52" s="141"/>
      <c r="G52" s="141"/>
      <c r="H52" s="141"/>
      <c r="I52" s="141"/>
      <c r="J52" s="142"/>
    </row>
    <row r="53" spans="2:10" ht="124.5" customHeight="1">
      <c r="B53" s="131" t="s">
        <v>162</v>
      </c>
      <c r="C53" s="6" t="s">
        <v>261</v>
      </c>
      <c r="D53" s="7" t="s">
        <v>262</v>
      </c>
      <c r="E53" s="136">
        <v>14.95</v>
      </c>
      <c r="F53" s="136">
        <v>14.47</v>
      </c>
      <c r="G53" s="136">
        <v>14.46</v>
      </c>
      <c r="H53" s="136">
        <v>14.45</v>
      </c>
      <c r="I53" s="136">
        <v>14.44</v>
      </c>
      <c r="J53" s="43" t="s">
        <v>275</v>
      </c>
    </row>
    <row r="54" spans="2:10" ht="75">
      <c r="B54" s="131" t="s">
        <v>160</v>
      </c>
      <c r="C54" s="97" t="s">
        <v>263</v>
      </c>
      <c r="D54" s="7" t="s">
        <v>262</v>
      </c>
      <c r="E54" s="132">
        <v>28.2</v>
      </c>
      <c r="F54" s="132">
        <v>28.2</v>
      </c>
      <c r="G54" s="132">
        <v>28.2</v>
      </c>
      <c r="H54" s="132">
        <v>28.1</v>
      </c>
      <c r="I54" s="132">
        <v>28.05</v>
      </c>
      <c r="J54" s="101" t="s">
        <v>276</v>
      </c>
    </row>
    <row r="55" spans="2:10" ht="137.25" customHeight="1">
      <c r="B55" s="131" t="s">
        <v>158</v>
      </c>
      <c r="C55" s="97" t="s">
        <v>264</v>
      </c>
      <c r="D55" s="7" t="s">
        <v>27</v>
      </c>
      <c r="E55" s="98">
        <v>15.93</v>
      </c>
      <c r="F55" s="98">
        <v>15.42</v>
      </c>
      <c r="G55" s="98">
        <v>14.96</v>
      </c>
      <c r="H55" s="98">
        <v>14.51</v>
      </c>
      <c r="I55" s="98">
        <v>14.1</v>
      </c>
      <c r="J55" s="43" t="s">
        <v>277</v>
      </c>
    </row>
    <row r="56" spans="2:10" ht="240.75" customHeight="1">
      <c r="B56" s="131" t="s">
        <v>254</v>
      </c>
      <c r="C56" s="36" t="s">
        <v>265</v>
      </c>
      <c r="D56" s="7" t="s">
        <v>27</v>
      </c>
      <c r="E56" s="98">
        <v>61.57</v>
      </c>
      <c r="F56" s="98">
        <v>59.61</v>
      </c>
      <c r="G56" s="98">
        <v>57.82</v>
      </c>
      <c r="H56" s="98">
        <v>56.09</v>
      </c>
      <c r="I56" s="98">
        <v>54.51</v>
      </c>
      <c r="J56" s="43" t="s">
        <v>278</v>
      </c>
    </row>
    <row r="57" spans="2:10" ht="210">
      <c r="B57" s="131" t="s">
        <v>255</v>
      </c>
      <c r="C57" s="36" t="s">
        <v>266</v>
      </c>
      <c r="D57" s="98" t="s">
        <v>267</v>
      </c>
      <c r="E57" s="98">
        <v>0.27400000000000002</v>
      </c>
      <c r="F57" s="98">
        <v>0.26600000000000001</v>
      </c>
      <c r="G57" s="98">
        <v>0.26100000000000001</v>
      </c>
      <c r="H57" s="98">
        <v>0.25800000000000001</v>
      </c>
      <c r="I57" s="98">
        <v>0.255</v>
      </c>
      <c r="J57" s="43" t="s">
        <v>279</v>
      </c>
    </row>
    <row r="58" spans="2:10" ht="165">
      <c r="B58" s="131" t="s">
        <v>256</v>
      </c>
      <c r="C58" s="36" t="s">
        <v>268</v>
      </c>
      <c r="D58" s="99" t="s">
        <v>269</v>
      </c>
      <c r="E58" s="98">
        <v>12.31</v>
      </c>
      <c r="F58" s="98">
        <v>11.94</v>
      </c>
      <c r="G58" s="98">
        <v>11.58</v>
      </c>
      <c r="H58" s="98">
        <v>11.23</v>
      </c>
      <c r="I58" s="98">
        <v>10.89</v>
      </c>
      <c r="J58" s="43" t="s">
        <v>280</v>
      </c>
    </row>
    <row r="59" spans="2:10" ht="180">
      <c r="B59" s="131" t="s">
        <v>257</v>
      </c>
      <c r="C59" s="36" t="s">
        <v>270</v>
      </c>
      <c r="D59" s="36" t="s">
        <v>271</v>
      </c>
      <c r="E59" s="98">
        <v>2593.79</v>
      </c>
      <c r="F59" s="98">
        <v>2513.5700000000002</v>
      </c>
      <c r="G59" s="98">
        <v>2438.16</v>
      </c>
      <c r="H59" s="98">
        <v>2365.0100000000002</v>
      </c>
      <c r="I59" s="98">
        <v>2294.06</v>
      </c>
      <c r="J59" s="43" t="s">
        <v>281</v>
      </c>
    </row>
    <row r="60" spans="2:10" ht="142.5" customHeight="1">
      <c r="B60" s="131" t="s">
        <v>258</v>
      </c>
      <c r="C60" s="93" t="s">
        <v>272</v>
      </c>
      <c r="D60" s="7" t="s">
        <v>27</v>
      </c>
      <c r="E60" s="131">
        <v>90</v>
      </c>
      <c r="F60" s="131">
        <v>98</v>
      </c>
      <c r="G60" s="131">
        <v>99</v>
      </c>
      <c r="H60" s="131">
        <v>100</v>
      </c>
      <c r="I60" s="131" t="s">
        <v>285</v>
      </c>
      <c r="J60" s="43" t="s">
        <v>282</v>
      </c>
    </row>
    <row r="61" spans="2:10" ht="109.5" customHeight="1">
      <c r="B61" s="131" t="s">
        <v>259</v>
      </c>
      <c r="C61" s="93" t="s">
        <v>273</v>
      </c>
      <c r="D61" s="7" t="s">
        <v>27</v>
      </c>
      <c r="E61" s="98">
        <v>70</v>
      </c>
      <c r="F61" s="131">
        <v>90</v>
      </c>
      <c r="G61" s="131">
        <v>91</v>
      </c>
      <c r="H61" s="131">
        <v>92</v>
      </c>
      <c r="I61" s="131">
        <v>93</v>
      </c>
      <c r="J61" s="43" t="s">
        <v>283</v>
      </c>
    </row>
    <row r="62" spans="2:10" ht="169.5" customHeight="1">
      <c r="B62" s="131" t="s">
        <v>260</v>
      </c>
      <c r="C62" s="99" t="s">
        <v>274</v>
      </c>
      <c r="D62" s="100" t="s">
        <v>27</v>
      </c>
      <c r="E62" s="131">
        <v>100</v>
      </c>
      <c r="F62" s="131" t="s">
        <v>286</v>
      </c>
      <c r="G62" s="131"/>
      <c r="H62" s="131"/>
      <c r="I62" s="131"/>
      <c r="J62" s="102" t="s">
        <v>284</v>
      </c>
    </row>
    <row r="63" spans="2:10" s="103" customFormat="1"/>
    <row r="64" spans="2:10" s="103" customFormat="1"/>
    <row r="65" s="103" customFormat="1"/>
    <row r="66" s="103" customFormat="1"/>
  </sheetData>
  <mergeCells count="19">
    <mergeCell ref="B12:J13"/>
    <mergeCell ref="H1:J1"/>
    <mergeCell ref="J4:J6"/>
    <mergeCell ref="B2:J2"/>
    <mergeCell ref="B18:J18"/>
    <mergeCell ref="B8:J8"/>
    <mergeCell ref="B11:J11"/>
    <mergeCell ref="B4:B6"/>
    <mergeCell ref="C4:C6"/>
    <mergeCell ref="D4:D6"/>
    <mergeCell ref="E4:I5"/>
    <mergeCell ref="B35:J35"/>
    <mergeCell ref="B45:J45"/>
    <mergeCell ref="B52:J52"/>
    <mergeCell ref="B29:J29"/>
    <mergeCell ref="B20:J20"/>
    <mergeCell ref="B27:J27"/>
    <mergeCell ref="B23:J23"/>
    <mergeCell ref="B22:J22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5"/>
  <sheetViews>
    <sheetView view="pageBreakPreview" zoomScale="75" zoomScaleNormal="70" zoomScaleSheetLayoutView="75" workbookViewId="0">
      <selection activeCell="A23" sqref="A22:XFD23"/>
    </sheetView>
  </sheetViews>
  <sheetFormatPr defaultRowHeight="15.75"/>
  <cols>
    <col min="1" max="1" width="6.5703125" style="14" customWidth="1"/>
    <col min="2" max="2" width="37.42578125" style="15" customWidth="1"/>
    <col min="3" max="3" width="51.5703125" style="15" customWidth="1"/>
    <col min="4" max="4" width="41.85546875" style="15" customWidth="1"/>
    <col min="5" max="5" width="38.85546875" style="15" customWidth="1"/>
    <col min="6" max="9" width="9.140625" style="17"/>
    <col min="10" max="11" width="9.140625" style="18"/>
    <col min="12" max="16384" width="9.140625" style="15"/>
  </cols>
  <sheetData>
    <row r="1" spans="1:14" s="10" customFormat="1" ht="11.25" customHeight="1">
      <c r="D1" s="12"/>
      <c r="E1" s="12"/>
      <c r="I1" s="13"/>
      <c r="J1" s="13"/>
      <c r="K1" s="13"/>
      <c r="L1" s="13"/>
      <c r="M1" s="13"/>
      <c r="N1" s="13"/>
    </row>
    <row r="2" spans="1:14" ht="26.25" customHeight="1">
      <c r="D2" s="157" t="s">
        <v>72</v>
      </c>
      <c r="E2" s="157"/>
      <c r="F2" s="15"/>
      <c r="G2" s="16"/>
    </row>
    <row r="3" spans="1:14" ht="60" customHeight="1">
      <c r="D3" s="158" t="s">
        <v>22</v>
      </c>
      <c r="E3" s="158"/>
      <c r="F3" s="11"/>
      <c r="G3" s="19"/>
    </row>
    <row r="4" spans="1:14" ht="11.25" customHeight="1">
      <c r="D4" s="20"/>
      <c r="E4" s="20"/>
      <c r="F4" s="21"/>
      <c r="G4" s="21"/>
    </row>
    <row r="5" spans="1:14" ht="15.75" customHeight="1">
      <c r="A5" s="159" t="s">
        <v>29</v>
      </c>
      <c r="B5" s="159"/>
      <c r="C5" s="159"/>
      <c r="D5" s="159"/>
      <c r="E5" s="159"/>
      <c r="F5" s="21"/>
      <c r="G5" s="21"/>
    </row>
    <row r="6" spans="1:14" ht="44.25" customHeight="1">
      <c r="A6" s="159" t="s">
        <v>30</v>
      </c>
      <c r="B6" s="159"/>
      <c r="C6" s="159"/>
      <c r="D6" s="159"/>
      <c r="E6" s="159"/>
      <c r="F6" s="21"/>
      <c r="G6" s="21"/>
    </row>
    <row r="7" spans="1:14" ht="12.75" customHeight="1"/>
    <row r="8" spans="1:14" ht="64.5" customHeight="1">
      <c r="A8" s="22" t="s">
        <v>31</v>
      </c>
      <c r="B8" s="22" t="s">
        <v>32</v>
      </c>
      <c r="C8" s="23" t="s">
        <v>33</v>
      </c>
      <c r="D8" s="23" t="s">
        <v>34</v>
      </c>
      <c r="E8" s="22" t="s">
        <v>35</v>
      </c>
    </row>
    <row r="9" spans="1:14" s="18" customFormat="1">
      <c r="A9" s="24">
        <v>1</v>
      </c>
      <c r="B9" s="24">
        <v>2</v>
      </c>
      <c r="C9" s="24">
        <v>3</v>
      </c>
      <c r="D9" s="24">
        <v>4</v>
      </c>
      <c r="E9" s="24">
        <v>5</v>
      </c>
      <c r="F9" s="17"/>
      <c r="G9" s="17"/>
      <c r="H9" s="17"/>
      <c r="I9" s="17"/>
      <c r="L9" s="15"/>
      <c r="M9" s="15"/>
    </row>
    <row r="10" spans="1:14" s="18" customFormat="1" ht="29.25" customHeight="1">
      <c r="A10" s="160" t="s">
        <v>36</v>
      </c>
      <c r="B10" s="160"/>
      <c r="C10" s="160"/>
      <c r="D10" s="160"/>
      <c r="E10" s="160"/>
      <c r="F10" s="25"/>
      <c r="G10" s="25"/>
      <c r="H10" s="25"/>
      <c r="I10" s="25"/>
      <c r="L10" s="15"/>
      <c r="M10" s="15"/>
    </row>
    <row r="11" spans="1:14" ht="31.5">
      <c r="A11" s="26" t="s">
        <v>28</v>
      </c>
      <c r="B11" s="27" t="s">
        <v>37</v>
      </c>
      <c r="C11" s="27" t="s">
        <v>38</v>
      </c>
      <c r="D11" s="28" t="s">
        <v>39</v>
      </c>
      <c r="E11" s="24" t="s">
        <v>40</v>
      </c>
    </row>
    <row r="12" spans="1:14" ht="96.75" customHeight="1">
      <c r="A12" s="24" t="s">
        <v>41</v>
      </c>
      <c r="B12" s="27" t="s">
        <v>37</v>
      </c>
      <c r="C12" s="27" t="s">
        <v>42</v>
      </c>
      <c r="D12" s="28" t="s">
        <v>39</v>
      </c>
      <c r="E12" s="24" t="s">
        <v>43</v>
      </c>
    </row>
    <row r="13" spans="1:14" ht="68.25" customHeight="1">
      <c r="A13" s="24" t="s">
        <v>44</v>
      </c>
      <c r="B13" s="27" t="s">
        <v>45</v>
      </c>
      <c r="C13" s="27" t="s">
        <v>46</v>
      </c>
      <c r="D13" s="28" t="s">
        <v>39</v>
      </c>
      <c r="E13" s="22" t="s">
        <v>47</v>
      </c>
    </row>
    <row r="14" spans="1:14" s="10" customFormat="1" ht="54.75" customHeight="1">
      <c r="A14" s="24" t="s">
        <v>48</v>
      </c>
      <c r="B14" s="27" t="s">
        <v>45</v>
      </c>
      <c r="C14" s="27" t="s">
        <v>49</v>
      </c>
      <c r="D14" s="28" t="s">
        <v>39</v>
      </c>
      <c r="E14" s="24" t="s">
        <v>73</v>
      </c>
      <c r="F14" s="17"/>
      <c r="G14" s="17"/>
      <c r="H14" s="17"/>
      <c r="I14" s="17"/>
      <c r="J14" s="17"/>
      <c r="K14" s="17"/>
    </row>
    <row r="15" spans="1:14" s="10" customFormat="1" ht="99.75" customHeight="1">
      <c r="A15" s="24" t="s">
        <v>50</v>
      </c>
      <c r="B15" s="27" t="s">
        <v>45</v>
      </c>
      <c r="C15" s="27" t="s">
        <v>51</v>
      </c>
      <c r="D15" s="28" t="s">
        <v>52</v>
      </c>
      <c r="E15" s="24" t="s">
        <v>40</v>
      </c>
      <c r="F15" s="17"/>
      <c r="G15" s="17"/>
      <c r="H15" s="17"/>
      <c r="I15" s="17"/>
      <c r="J15" s="17"/>
      <c r="K15" s="17"/>
    </row>
    <row r="16" spans="1:14" s="34" customFormat="1" ht="115.5" customHeight="1">
      <c r="A16" s="26" t="s">
        <v>53</v>
      </c>
      <c r="B16" s="27" t="s">
        <v>45</v>
      </c>
      <c r="C16" s="27" t="s">
        <v>54</v>
      </c>
      <c r="D16" s="28" t="s">
        <v>39</v>
      </c>
      <c r="E16" s="22" t="s">
        <v>73</v>
      </c>
      <c r="F16" s="33"/>
      <c r="G16" s="33"/>
      <c r="H16" s="33"/>
      <c r="I16" s="33"/>
      <c r="J16" s="33"/>
      <c r="K16" s="33"/>
    </row>
    <row r="17" spans="1:11" s="34" customFormat="1" ht="99" customHeight="1">
      <c r="A17" s="24" t="s">
        <v>55</v>
      </c>
      <c r="B17" s="27" t="s">
        <v>45</v>
      </c>
      <c r="C17" s="23" t="s">
        <v>56</v>
      </c>
      <c r="D17" s="28" t="s">
        <v>39</v>
      </c>
      <c r="E17" s="24" t="s">
        <v>73</v>
      </c>
      <c r="F17" s="33"/>
      <c r="G17" s="33"/>
      <c r="H17" s="33"/>
      <c r="I17" s="33"/>
      <c r="J17" s="33"/>
      <c r="K17" s="33"/>
    </row>
    <row r="18" spans="1:11" s="10" customFormat="1" ht="37.5" customHeight="1">
      <c r="A18" s="155" t="s">
        <v>57</v>
      </c>
      <c r="B18" s="155"/>
      <c r="C18" s="155"/>
      <c r="D18" s="155"/>
      <c r="E18" s="155"/>
      <c r="F18" s="29"/>
      <c r="G18" s="29"/>
      <c r="H18" s="29"/>
      <c r="I18" s="29"/>
      <c r="J18" s="29"/>
      <c r="K18" s="29"/>
    </row>
    <row r="19" spans="1:11" s="10" customFormat="1" ht="31.5" customHeight="1">
      <c r="A19" s="113" t="s">
        <v>58</v>
      </c>
      <c r="B19" s="156" t="s">
        <v>59</v>
      </c>
      <c r="C19" s="156"/>
      <c r="D19" s="156"/>
      <c r="E19" s="156"/>
      <c r="F19" s="17"/>
      <c r="G19" s="17"/>
      <c r="H19" s="17"/>
      <c r="I19" s="17"/>
      <c r="J19" s="17"/>
      <c r="K19" s="17"/>
    </row>
    <row r="20" spans="1:11" s="34" customFormat="1" ht="84" customHeight="1">
      <c r="A20" s="24" t="s">
        <v>60</v>
      </c>
      <c r="B20" s="113" t="s">
        <v>61</v>
      </c>
      <c r="C20" s="113" t="s">
        <v>62</v>
      </c>
      <c r="D20" s="114" t="s">
        <v>39</v>
      </c>
      <c r="E20" s="115" t="s">
        <v>63</v>
      </c>
      <c r="F20" s="33"/>
      <c r="G20" s="33"/>
      <c r="H20" s="33"/>
      <c r="I20" s="33"/>
      <c r="J20" s="33"/>
      <c r="K20" s="33"/>
    </row>
    <row r="21" spans="1:11" s="10" customFormat="1" ht="52.5" customHeight="1">
      <c r="A21" s="114" t="s">
        <v>64</v>
      </c>
      <c r="B21" s="156" t="s">
        <v>65</v>
      </c>
      <c r="C21" s="156"/>
      <c r="D21" s="156"/>
      <c r="E21" s="156"/>
      <c r="F21" s="17"/>
      <c r="G21" s="17"/>
      <c r="H21" s="17"/>
      <c r="I21" s="17"/>
      <c r="J21" s="17"/>
      <c r="K21" s="17"/>
    </row>
    <row r="22" spans="1:11" s="34" customFormat="1" ht="72.75" customHeight="1">
      <c r="A22" s="24" t="s">
        <v>67</v>
      </c>
      <c r="B22" s="116" t="s">
        <v>45</v>
      </c>
      <c r="C22" s="116" t="s">
        <v>68</v>
      </c>
      <c r="D22" s="116" t="s">
        <v>66</v>
      </c>
      <c r="E22" s="115" t="s">
        <v>69</v>
      </c>
      <c r="F22" s="33"/>
      <c r="G22" s="33"/>
      <c r="H22" s="33"/>
      <c r="I22" s="33"/>
      <c r="J22" s="33"/>
      <c r="K22" s="33"/>
    </row>
    <row r="23" spans="1:11" s="34" customFormat="1" ht="66" customHeight="1">
      <c r="A23" s="24" t="s">
        <v>70</v>
      </c>
      <c r="B23" s="116" t="s">
        <v>45</v>
      </c>
      <c r="C23" s="116" t="s">
        <v>71</v>
      </c>
      <c r="D23" s="116" t="s">
        <v>66</v>
      </c>
      <c r="E23" s="115" t="s">
        <v>69</v>
      </c>
      <c r="F23" s="33"/>
      <c r="G23" s="33"/>
      <c r="H23" s="33"/>
      <c r="I23" s="33"/>
      <c r="J23" s="33"/>
      <c r="K23" s="33"/>
    </row>
    <row r="24" spans="1:11" ht="85.5" customHeight="1">
      <c r="A24" s="30"/>
      <c r="B24" s="31"/>
      <c r="C24" s="31"/>
      <c r="D24" s="31"/>
      <c r="E24" s="32"/>
    </row>
    <row r="25" spans="1:11" ht="85.5" customHeight="1">
      <c r="A25" s="30"/>
      <c r="B25" s="31"/>
      <c r="C25" s="31"/>
      <c r="D25" s="31"/>
      <c r="E25" s="32"/>
    </row>
  </sheetData>
  <mergeCells count="8">
    <mergeCell ref="A18:E18"/>
    <mergeCell ref="B19:E19"/>
    <mergeCell ref="B21:E21"/>
    <mergeCell ref="D2:E2"/>
    <mergeCell ref="D3:E3"/>
    <mergeCell ref="A5:E5"/>
    <mergeCell ref="A6:E6"/>
    <mergeCell ref="A10:E10"/>
  </mergeCells>
  <printOptions horizontalCentered="1"/>
  <pageMargins left="7.874015748031496E-2" right="7.874015748031496E-2" top="1.1811023622047245" bottom="0.11811023622047245" header="0.31496062992125984" footer="0.31496062992125984"/>
  <pageSetup paperSize="9" scale="6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81"/>
  <sheetViews>
    <sheetView view="pageBreakPreview" zoomScale="70" zoomScaleNormal="70" zoomScaleSheetLayoutView="70" workbookViewId="0">
      <selection activeCell="F11" sqref="F11"/>
    </sheetView>
  </sheetViews>
  <sheetFormatPr defaultRowHeight="15" outlineLevelRow="1"/>
  <cols>
    <col min="1" max="1" width="8.7109375" style="45" customWidth="1"/>
    <col min="2" max="2" width="43.42578125" style="45" customWidth="1"/>
    <col min="3" max="3" width="46.85546875" style="45" customWidth="1"/>
    <col min="4" max="4" width="18.7109375" style="45" customWidth="1"/>
    <col min="5" max="5" width="15.85546875" style="45" customWidth="1"/>
    <col min="6" max="6" width="16" style="45" customWidth="1"/>
    <col min="7" max="7" width="16.85546875" style="45" customWidth="1"/>
    <col min="8" max="8" width="17.85546875" style="45" customWidth="1"/>
    <col min="9" max="9" width="12" style="45" hidden="1" customWidth="1"/>
    <col min="10" max="16384" width="9.140625" style="45"/>
  </cols>
  <sheetData>
    <row r="1" spans="1:9" ht="21.75" customHeight="1">
      <c r="D1" s="78"/>
      <c r="E1" s="78"/>
      <c r="F1" s="157" t="s">
        <v>109</v>
      </c>
      <c r="G1" s="157"/>
      <c r="H1" s="46"/>
    </row>
    <row r="2" spans="1:9" ht="85.5" customHeight="1">
      <c r="A2" s="75"/>
      <c r="B2" s="75"/>
      <c r="C2" s="77"/>
      <c r="D2" s="79"/>
      <c r="E2" s="79"/>
      <c r="F2" s="176" t="s">
        <v>22</v>
      </c>
      <c r="G2" s="176"/>
      <c r="H2" s="176"/>
    </row>
    <row r="3" spans="1:9" ht="16.5" customHeight="1">
      <c r="A3" s="75"/>
      <c r="B3" s="75"/>
      <c r="C3" s="77"/>
      <c r="D3" s="183"/>
      <c r="E3" s="183"/>
      <c r="F3" s="76"/>
      <c r="G3" s="76"/>
      <c r="H3" s="76"/>
    </row>
    <row r="4" spans="1:9" ht="52.5" customHeight="1">
      <c r="A4" s="175" t="s">
        <v>108</v>
      </c>
      <c r="B4" s="175"/>
      <c r="C4" s="175"/>
      <c r="D4" s="175"/>
      <c r="E4" s="175"/>
      <c r="F4" s="175"/>
      <c r="G4" s="175"/>
      <c r="H4" s="175"/>
    </row>
    <row r="5" spans="1:9" ht="8.25" hidden="1" customHeight="1">
      <c r="A5" s="75"/>
      <c r="B5" s="75"/>
      <c r="C5" s="75"/>
      <c r="D5" s="75"/>
      <c r="E5" s="75"/>
      <c r="F5" s="75"/>
      <c r="G5" s="75"/>
      <c r="H5" s="75"/>
    </row>
    <row r="6" spans="1:9" ht="33.75" customHeight="1">
      <c r="A6" s="171" t="s">
        <v>180</v>
      </c>
      <c r="B6" s="171" t="s">
        <v>179</v>
      </c>
      <c r="C6" s="171" t="s">
        <v>181</v>
      </c>
      <c r="D6" s="177" t="s">
        <v>7</v>
      </c>
      <c r="E6" s="178"/>
      <c r="F6" s="178"/>
      <c r="G6" s="178"/>
      <c r="H6" s="179"/>
      <c r="I6" s="117"/>
    </row>
    <row r="7" spans="1:9" ht="15.75" customHeight="1">
      <c r="A7" s="171"/>
      <c r="B7" s="171"/>
      <c r="C7" s="171"/>
      <c r="D7" s="180"/>
      <c r="E7" s="181"/>
      <c r="F7" s="181"/>
      <c r="G7" s="181"/>
      <c r="H7" s="182"/>
      <c r="I7" s="117"/>
    </row>
    <row r="8" spans="1:9" ht="31.5" customHeight="1">
      <c r="A8" s="171"/>
      <c r="B8" s="171"/>
      <c r="C8" s="171"/>
      <c r="D8" s="60" t="s">
        <v>69</v>
      </c>
      <c r="E8" s="74" t="s">
        <v>178</v>
      </c>
      <c r="F8" s="60" t="s">
        <v>177</v>
      </c>
      <c r="G8" s="60" t="s">
        <v>176</v>
      </c>
      <c r="H8" s="60" t="s">
        <v>175</v>
      </c>
      <c r="I8" s="117"/>
    </row>
    <row r="9" spans="1:9" ht="15.75">
      <c r="A9" s="107">
        <v>1</v>
      </c>
      <c r="B9" s="107">
        <v>2</v>
      </c>
      <c r="C9" s="107">
        <v>3</v>
      </c>
      <c r="D9" s="107">
        <v>4</v>
      </c>
      <c r="E9" s="73">
        <v>5</v>
      </c>
      <c r="F9" s="72">
        <v>6</v>
      </c>
      <c r="G9" s="72">
        <v>7</v>
      </c>
      <c r="H9" s="72">
        <v>8</v>
      </c>
      <c r="I9" s="117"/>
    </row>
    <row r="10" spans="1:9" ht="15.75">
      <c r="A10" s="107"/>
      <c r="B10" s="169" t="s">
        <v>174</v>
      </c>
      <c r="C10" s="170"/>
      <c r="D10" s="67">
        <f>D13+D14+D24</f>
        <v>39673.002</v>
      </c>
      <c r="E10" s="67">
        <f>E13+E14+E24</f>
        <v>9693.0020000000004</v>
      </c>
      <c r="F10" s="67">
        <f>F13+F14+F24</f>
        <v>9723.0020000000004</v>
      </c>
      <c r="G10" s="67">
        <f>G13+G14+G24</f>
        <v>9723.0020000000004</v>
      </c>
      <c r="H10" s="67">
        <f>H13+H14+H24</f>
        <v>9723.0020000000004</v>
      </c>
      <c r="I10" s="118">
        <f>D10+E10+F10+G10+H10</f>
        <v>78535.010000000009</v>
      </c>
    </row>
    <row r="11" spans="1:9" ht="15.75">
      <c r="A11" s="72"/>
      <c r="B11" s="108"/>
      <c r="C11" s="108" t="s">
        <v>74</v>
      </c>
      <c r="D11" s="67">
        <f>D13+D14</f>
        <v>39573.002</v>
      </c>
      <c r="E11" s="67">
        <f t="shared" ref="E11:H11" si="0">E13+E14</f>
        <v>9573.0020000000004</v>
      </c>
      <c r="F11" s="67">
        <f t="shared" si="0"/>
        <v>9573.0020000000004</v>
      </c>
      <c r="G11" s="67">
        <f t="shared" si="0"/>
        <v>9573.0020000000004</v>
      </c>
      <c r="H11" s="67">
        <f t="shared" si="0"/>
        <v>9573.0020000000004</v>
      </c>
      <c r="I11" s="118">
        <f>D11+E11+F11+G11+H11</f>
        <v>77865.010000000009</v>
      </c>
    </row>
    <row r="12" spans="1:9" ht="15.75">
      <c r="A12" s="106"/>
      <c r="B12" s="111"/>
      <c r="C12" s="108" t="s">
        <v>191</v>
      </c>
      <c r="D12" s="67"/>
      <c r="E12" s="66"/>
      <c r="F12" s="67"/>
      <c r="G12" s="67"/>
      <c r="H12" s="67"/>
      <c r="I12" s="117"/>
    </row>
    <row r="13" spans="1:9" ht="31.5">
      <c r="A13" s="172"/>
      <c r="B13" s="166"/>
      <c r="C13" s="108" t="s">
        <v>173</v>
      </c>
      <c r="D13" s="67">
        <f>D42+D62</f>
        <v>30000</v>
      </c>
      <c r="E13" s="67">
        <f t="shared" ref="E13:H13" si="1">E42+E62</f>
        <v>0</v>
      </c>
      <c r="F13" s="67">
        <f t="shared" si="1"/>
        <v>0</v>
      </c>
      <c r="G13" s="67">
        <f t="shared" si="1"/>
        <v>0</v>
      </c>
      <c r="H13" s="67">
        <f t="shared" si="1"/>
        <v>0</v>
      </c>
      <c r="I13" s="118">
        <f>D13</f>
        <v>30000</v>
      </c>
    </row>
    <row r="14" spans="1:9" ht="34.5" customHeight="1">
      <c r="A14" s="173"/>
      <c r="B14" s="167"/>
      <c r="C14" s="108" t="s">
        <v>182</v>
      </c>
      <c r="D14" s="58">
        <f>D16+D17+D18+D19+D20+D21+D22+D23</f>
        <v>9573.0020000000004</v>
      </c>
      <c r="E14" s="59">
        <f>E16+E17+E18+E19+E20+E21+E22+E23</f>
        <v>9573.0020000000004</v>
      </c>
      <c r="F14" s="59">
        <f>F16+F17+F18+F19+F20+F21+F22+F23</f>
        <v>9573.0020000000004</v>
      </c>
      <c r="G14" s="59">
        <f>G16+G17+G18+G19+G20+G21+G22+G23</f>
        <v>9573.0020000000004</v>
      </c>
      <c r="H14" s="59">
        <f>H16+H17+H18+H19+H20+H21+H22+H23</f>
        <v>9573.0020000000004</v>
      </c>
      <c r="I14" s="118">
        <f>D14+E14+F14+G14+H14</f>
        <v>47865.01</v>
      </c>
    </row>
    <row r="15" spans="1:9" ht="17.25" customHeight="1">
      <c r="A15" s="173"/>
      <c r="B15" s="167"/>
      <c r="C15" s="108" t="s">
        <v>8</v>
      </c>
      <c r="D15" s="58"/>
      <c r="E15" s="59"/>
      <c r="F15" s="58"/>
      <c r="G15" s="58"/>
      <c r="H15" s="58"/>
      <c r="I15" s="117"/>
    </row>
    <row r="16" spans="1:9" ht="35.25" customHeight="1">
      <c r="A16" s="173"/>
      <c r="B16" s="167"/>
      <c r="C16" s="108" t="s">
        <v>172</v>
      </c>
      <c r="D16" s="70">
        <f>D29+D45+D66</f>
        <v>770</v>
      </c>
      <c r="E16" s="70">
        <f t="shared" ref="E16:H16" si="2">E29+E45+E66</f>
        <v>770</v>
      </c>
      <c r="F16" s="70">
        <f t="shared" si="2"/>
        <v>770</v>
      </c>
      <c r="G16" s="70">
        <f t="shared" si="2"/>
        <v>770</v>
      </c>
      <c r="H16" s="70">
        <f t="shared" si="2"/>
        <v>770</v>
      </c>
      <c r="I16" s="117"/>
    </row>
    <row r="17" spans="1:9" ht="67.5" customHeight="1">
      <c r="A17" s="173"/>
      <c r="B17" s="167"/>
      <c r="C17" s="108" t="s">
        <v>163</v>
      </c>
      <c r="D17" s="70">
        <f>D46+D65</f>
        <v>0</v>
      </c>
      <c r="E17" s="119">
        <f>E46+E65</f>
        <v>0</v>
      </c>
      <c r="F17" s="119">
        <f>F46+F65</f>
        <v>0</v>
      </c>
      <c r="G17" s="119">
        <f>G46+G65</f>
        <v>0</v>
      </c>
      <c r="H17" s="119">
        <f>H46+H65</f>
        <v>0</v>
      </c>
      <c r="I17" s="117"/>
    </row>
    <row r="18" spans="1:9" ht="50.25" customHeight="1">
      <c r="A18" s="173"/>
      <c r="B18" s="167"/>
      <c r="C18" s="108" t="s">
        <v>150</v>
      </c>
      <c r="D18" s="70">
        <f t="shared" ref="D18:H23" si="3">D67</f>
        <v>7235</v>
      </c>
      <c r="E18" s="119">
        <f t="shared" si="3"/>
        <v>7235</v>
      </c>
      <c r="F18" s="119">
        <f t="shared" si="3"/>
        <v>7235</v>
      </c>
      <c r="G18" s="119">
        <f t="shared" si="3"/>
        <v>7235</v>
      </c>
      <c r="H18" s="119">
        <f t="shared" si="3"/>
        <v>7235</v>
      </c>
      <c r="I18" s="117"/>
    </row>
    <row r="19" spans="1:9" ht="52.5" customHeight="1">
      <c r="A19" s="173"/>
      <c r="B19" s="167"/>
      <c r="C19" s="108" t="s">
        <v>149</v>
      </c>
      <c r="D19" s="70">
        <f t="shared" si="3"/>
        <v>917.53399999999999</v>
      </c>
      <c r="E19" s="119">
        <f t="shared" si="3"/>
        <v>917.53399999999999</v>
      </c>
      <c r="F19" s="119">
        <f t="shared" si="3"/>
        <v>917.53399999999999</v>
      </c>
      <c r="G19" s="119">
        <f t="shared" si="3"/>
        <v>917.53399999999999</v>
      </c>
      <c r="H19" s="119">
        <f t="shared" si="3"/>
        <v>917.53399999999999</v>
      </c>
      <c r="I19" s="117"/>
    </row>
    <row r="20" spans="1:9" ht="51.75" customHeight="1">
      <c r="A20" s="173"/>
      <c r="B20" s="167"/>
      <c r="C20" s="108" t="s">
        <v>148</v>
      </c>
      <c r="D20" s="70">
        <f t="shared" si="3"/>
        <v>25.536999999999999</v>
      </c>
      <c r="E20" s="119">
        <f t="shared" si="3"/>
        <v>25.536999999999999</v>
      </c>
      <c r="F20" s="119">
        <f t="shared" si="3"/>
        <v>25.536999999999999</v>
      </c>
      <c r="G20" s="119">
        <f t="shared" si="3"/>
        <v>25.536999999999999</v>
      </c>
      <c r="H20" s="119">
        <f t="shared" si="3"/>
        <v>25.536999999999999</v>
      </c>
      <c r="I20" s="117"/>
    </row>
    <row r="21" spans="1:9" ht="48" customHeight="1">
      <c r="A21" s="173"/>
      <c r="B21" s="167"/>
      <c r="C21" s="108" t="s">
        <v>147</v>
      </c>
      <c r="D21" s="70">
        <f t="shared" si="3"/>
        <v>503.18099999999998</v>
      </c>
      <c r="E21" s="119">
        <f t="shared" si="3"/>
        <v>503.18099999999998</v>
      </c>
      <c r="F21" s="119">
        <f t="shared" si="3"/>
        <v>503.18099999999998</v>
      </c>
      <c r="G21" s="119">
        <f t="shared" si="3"/>
        <v>503.18099999999998</v>
      </c>
      <c r="H21" s="119">
        <f t="shared" si="3"/>
        <v>503.18099999999998</v>
      </c>
      <c r="I21" s="117"/>
    </row>
    <row r="22" spans="1:9" ht="49.5" customHeight="1">
      <c r="A22" s="173"/>
      <c r="B22" s="167"/>
      <c r="C22" s="108" t="s">
        <v>146</v>
      </c>
      <c r="D22" s="70">
        <f t="shared" si="3"/>
        <v>5.54</v>
      </c>
      <c r="E22" s="119">
        <f t="shared" si="3"/>
        <v>5.54</v>
      </c>
      <c r="F22" s="119">
        <f t="shared" si="3"/>
        <v>5.54</v>
      </c>
      <c r="G22" s="119">
        <f t="shared" si="3"/>
        <v>5.54</v>
      </c>
      <c r="H22" s="119">
        <f t="shared" si="3"/>
        <v>5.54</v>
      </c>
      <c r="I22" s="117"/>
    </row>
    <row r="23" spans="1:9" ht="49.5" customHeight="1">
      <c r="A23" s="173"/>
      <c r="B23" s="167"/>
      <c r="C23" s="108" t="s">
        <v>145</v>
      </c>
      <c r="D23" s="70">
        <f t="shared" si="3"/>
        <v>116.21</v>
      </c>
      <c r="E23" s="119">
        <f t="shared" si="3"/>
        <v>116.21</v>
      </c>
      <c r="F23" s="119">
        <f t="shared" si="3"/>
        <v>116.21</v>
      </c>
      <c r="G23" s="119">
        <f t="shared" si="3"/>
        <v>116.21</v>
      </c>
      <c r="H23" s="119">
        <f t="shared" si="3"/>
        <v>116.21</v>
      </c>
      <c r="I23" s="117"/>
    </row>
    <row r="24" spans="1:9" ht="27" customHeight="1">
      <c r="A24" s="174"/>
      <c r="B24" s="168"/>
      <c r="C24" s="108" t="s">
        <v>143</v>
      </c>
      <c r="D24" s="70">
        <f>D30+D47</f>
        <v>100</v>
      </c>
      <c r="E24" s="70">
        <f t="shared" ref="E24:H24" si="4">E30+E47</f>
        <v>120</v>
      </c>
      <c r="F24" s="70">
        <f t="shared" si="4"/>
        <v>150</v>
      </c>
      <c r="G24" s="70">
        <f t="shared" si="4"/>
        <v>150</v>
      </c>
      <c r="H24" s="70">
        <f t="shared" si="4"/>
        <v>150</v>
      </c>
      <c r="I24" s="118">
        <f>D24+E24+F24+G24+H24</f>
        <v>670</v>
      </c>
    </row>
    <row r="25" spans="1:9" ht="32.25" customHeight="1">
      <c r="A25" s="104">
        <v>1</v>
      </c>
      <c r="B25" s="161" t="s">
        <v>171</v>
      </c>
      <c r="C25" s="162"/>
      <c r="D25" s="86">
        <f>D26+D30</f>
        <v>400</v>
      </c>
      <c r="E25" s="86">
        <f t="shared" ref="E25:H25" si="5">E26+E30</f>
        <v>400</v>
      </c>
      <c r="F25" s="86">
        <f t="shared" si="5"/>
        <v>400</v>
      </c>
      <c r="G25" s="86">
        <f t="shared" si="5"/>
        <v>400</v>
      </c>
      <c r="H25" s="86">
        <f t="shared" si="5"/>
        <v>400</v>
      </c>
      <c r="I25" s="118">
        <f>D25+E25+F25+G25+H25</f>
        <v>2000</v>
      </c>
    </row>
    <row r="26" spans="1:9" s="84" customFormat="1" ht="32.25" customHeight="1">
      <c r="A26" s="62"/>
      <c r="B26" s="81"/>
      <c r="C26" s="81" t="s">
        <v>74</v>
      </c>
      <c r="D26" s="58">
        <f>D27</f>
        <v>400</v>
      </c>
      <c r="E26" s="58">
        <f t="shared" ref="E26:H26" si="6">E27</f>
        <v>400</v>
      </c>
      <c r="F26" s="58">
        <f t="shared" si="6"/>
        <v>400</v>
      </c>
      <c r="G26" s="58">
        <f t="shared" si="6"/>
        <v>400</v>
      </c>
      <c r="H26" s="58">
        <f t="shared" si="6"/>
        <v>400</v>
      </c>
      <c r="I26" s="120">
        <f>D26+E26+F26+G26+H26</f>
        <v>2000</v>
      </c>
    </row>
    <row r="27" spans="1:9" s="48" customFormat="1" ht="28.5" customHeight="1">
      <c r="A27" s="163"/>
      <c r="B27" s="166"/>
      <c r="C27" s="54" t="s">
        <v>183</v>
      </c>
      <c r="D27" s="82">
        <f>D29</f>
        <v>400</v>
      </c>
      <c r="E27" s="82">
        <f t="shared" ref="E27:H27" si="7">E29</f>
        <v>400</v>
      </c>
      <c r="F27" s="82">
        <f t="shared" si="7"/>
        <v>400</v>
      </c>
      <c r="G27" s="82">
        <f t="shared" si="7"/>
        <v>400</v>
      </c>
      <c r="H27" s="82">
        <f t="shared" si="7"/>
        <v>400</v>
      </c>
      <c r="I27" s="121"/>
    </row>
    <row r="28" spans="1:9" ht="15.75">
      <c r="A28" s="164"/>
      <c r="B28" s="167"/>
      <c r="C28" s="69" t="s">
        <v>8</v>
      </c>
      <c r="D28" s="58"/>
      <c r="E28" s="59"/>
      <c r="F28" s="58"/>
      <c r="G28" s="58"/>
      <c r="H28" s="58"/>
      <c r="I28" s="117"/>
    </row>
    <row r="29" spans="1:9" ht="36.75" customHeight="1">
      <c r="A29" s="164"/>
      <c r="B29" s="167"/>
      <c r="C29" s="69" t="s">
        <v>154</v>
      </c>
      <c r="D29" s="58">
        <f t="shared" ref="D29:H30" si="8">D37</f>
        <v>400</v>
      </c>
      <c r="E29" s="58">
        <f t="shared" si="8"/>
        <v>400</v>
      </c>
      <c r="F29" s="58">
        <f t="shared" si="8"/>
        <v>400</v>
      </c>
      <c r="G29" s="58">
        <f t="shared" si="8"/>
        <v>400</v>
      </c>
      <c r="H29" s="58">
        <f t="shared" si="8"/>
        <v>400</v>
      </c>
      <c r="I29" s="117"/>
    </row>
    <row r="30" spans="1:9" ht="30" customHeight="1">
      <c r="A30" s="165"/>
      <c r="B30" s="168"/>
      <c r="C30" s="87" t="s">
        <v>143</v>
      </c>
      <c r="D30" s="58">
        <f t="shared" si="8"/>
        <v>0</v>
      </c>
      <c r="E30" s="58">
        <f t="shared" si="8"/>
        <v>0</v>
      </c>
      <c r="F30" s="58">
        <f t="shared" si="8"/>
        <v>0</v>
      </c>
      <c r="G30" s="58">
        <f t="shared" si="8"/>
        <v>0</v>
      </c>
      <c r="H30" s="58">
        <f t="shared" si="8"/>
        <v>0</v>
      </c>
      <c r="I30" s="117"/>
    </row>
    <row r="31" spans="1:9" ht="33.75" customHeight="1">
      <c r="A31" s="105"/>
      <c r="B31" s="108" t="s">
        <v>144</v>
      </c>
      <c r="C31" s="54"/>
      <c r="D31" s="58"/>
      <c r="E31" s="59"/>
      <c r="F31" s="58"/>
      <c r="G31" s="58"/>
      <c r="H31" s="58"/>
      <c r="I31" s="117"/>
    </row>
    <row r="32" spans="1:9" ht="16.5" hidden="1" customHeight="1" outlineLevel="1">
      <c r="A32" s="189" t="s">
        <v>170</v>
      </c>
      <c r="B32" s="184" t="s">
        <v>169</v>
      </c>
      <c r="C32" s="68" t="s">
        <v>141</v>
      </c>
      <c r="D32" s="58">
        <f>SUM(D33:D34)</f>
        <v>810</v>
      </c>
      <c r="E32" s="59">
        <f>SUM(E33:E34)</f>
        <v>820</v>
      </c>
      <c r="F32" s="58"/>
      <c r="G32" s="58"/>
      <c r="H32" s="58"/>
      <c r="I32" s="117"/>
    </row>
    <row r="33" spans="1:9" ht="16.5" hidden="1" customHeight="1" outlineLevel="1">
      <c r="A33" s="190"/>
      <c r="B33" s="185"/>
      <c r="C33" s="54" t="s">
        <v>166</v>
      </c>
      <c r="D33" s="58">
        <f>250</f>
        <v>250</v>
      </c>
      <c r="E33" s="59">
        <f>250</f>
        <v>250</v>
      </c>
      <c r="F33" s="58"/>
      <c r="G33" s="58"/>
      <c r="H33" s="58"/>
      <c r="I33" s="117"/>
    </row>
    <row r="34" spans="1:9" ht="30.75" hidden="1" customHeight="1" outlineLevel="1">
      <c r="A34" s="191"/>
      <c r="B34" s="186"/>
      <c r="C34" s="54" t="s">
        <v>143</v>
      </c>
      <c r="D34" s="58">
        <v>560</v>
      </c>
      <c r="E34" s="59">
        <v>570</v>
      </c>
      <c r="F34" s="58"/>
      <c r="G34" s="58"/>
      <c r="H34" s="58"/>
      <c r="I34" s="117"/>
    </row>
    <row r="35" spans="1:9" ht="30.75" hidden="1" customHeight="1" outlineLevel="1">
      <c r="A35" s="109" t="s">
        <v>168</v>
      </c>
      <c r="B35" s="71" t="s">
        <v>167</v>
      </c>
      <c r="C35" s="54" t="s">
        <v>166</v>
      </c>
      <c r="D35" s="58">
        <v>30</v>
      </c>
      <c r="E35" s="59">
        <v>30</v>
      </c>
      <c r="F35" s="58"/>
      <c r="G35" s="58"/>
      <c r="H35" s="58"/>
      <c r="I35" s="117"/>
    </row>
    <row r="36" spans="1:9" ht="20.25" customHeight="1" collapsed="1">
      <c r="A36" s="187" t="s">
        <v>28</v>
      </c>
      <c r="B36" s="188" t="s">
        <v>165</v>
      </c>
      <c r="C36" s="54" t="s">
        <v>141</v>
      </c>
      <c r="D36" s="58">
        <f>D37+D38</f>
        <v>400</v>
      </c>
      <c r="E36" s="58">
        <f>E37+E38</f>
        <v>400</v>
      </c>
      <c r="F36" s="58">
        <f>F37+F38</f>
        <v>400</v>
      </c>
      <c r="G36" s="58">
        <f>G37+G38</f>
        <v>400</v>
      </c>
      <c r="H36" s="58">
        <f>H37+H38</f>
        <v>400</v>
      </c>
      <c r="I36" s="117"/>
    </row>
    <row r="37" spans="1:9" ht="22.5" customHeight="1">
      <c r="A37" s="187"/>
      <c r="B37" s="188"/>
      <c r="C37" s="54" t="s">
        <v>183</v>
      </c>
      <c r="D37" s="58">
        <v>400</v>
      </c>
      <c r="E37" s="58">
        <v>400</v>
      </c>
      <c r="F37" s="58">
        <v>400</v>
      </c>
      <c r="G37" s="58">
        <v>400</v>
      </c>
      <c r="H37" s="58">
        <v>400</v>
      </c>
      <c r="I37" s="117"/>
    </row>
    <row r="38" spans="1:9" ht="35.25" customHeight="1">
      <c r="A38" s="187"/>
      <c r="B38" s="188"/>
      <c r="C38" s="54" t="s">
        <v>143</v>
      </c>
      <c r="D38" s="58">
        <v>0</v>
      </c>
      <c r="E38" s="59">
        <v>0</v>
      </c>
      <c r="F38" s="58">
        <v>0</v>
      </c>
      <c r="G38" s="58">
        <v>0</v>
      </c>
      <c r="H38" s="58">
        <v>0</v>
      </c>
      <c r="I38" s="118">
        <f>D38+E38+F38+G38+H38</f>
        <v>0</v>
      </c>
    </row>
    <row r="39" spans="1:9" ht="36.75" customHeight="1">
      <c r="A39" s="104">
        <v>2</v>
      </c>
      <c r="B39" s="161" t="s">
        <v>164</v>
      </c>
      <c r="C39" s="162"/>
      <c r="D39" s="61">
        <f>D40+D47</f>
        <v>32049</v>
      </c>
      <c r="E39" s="61">
        <f t="shared" ref="E39:H39" si="9">E40+E47</f>
        <v>490</v>
      </c>
      <c r="F39" s="61">
        <f t="shared" si="9"/>
        <v>520</v>
      </c>
      <c r="G39" s="61">
        <f t="shared" si="9"/>
        <v>520</v>
      </c>
      <c r="H39" s="61">
        <f t="shared" si="9"/>
        <v>520</v>
      </c>
      <c r="I39" s="118">
        <f>D39+E39+F39+G39+H39</f>
        <v>34099</v>
      </c>
    </row>
    <row r="40" spans="1:9" s="84" customFormat="1" ht="36.75" customHeight="1">
      <c r="A40" s="62"/>
      <c r="B40" s="81"/>
      <c r="C40" s="81" t="s">
        <v>74</v>
      </c>
      <c r="D40" s="56">
        <f>D42+D43</f>
        <v>31949</v>
      </c>
      <c r="E40" s="56">
        <f t="shared" ref="E40:H40" si="10">E42+E43</f>
        <v>370</v>
      </c>
      <c r="F40" s="56">
        <f t="shared" si="10"/>
        <v>370</v>
      </c>
      <c r="G40" s="56">
        <f t="shared" si="10"/>
        <v>370</v>
      </c>
      <c r="H40" s="56">
        <f t="shared" si="10"/>
        <v>370</v>
      </c>
      <c r="I40" s="120">
        <f>D40+E40+F40+G40+H40</f>
        <v>33429</v>
      </c>
    </row>
    <row r="41" spans="1:9" s="48" customFormat="1" ht="28.5" customHeight="1">
      <c r="A41" s="104"/>
      <c r="B41" s="85"/>
      <c r="C41" s="112" t="s">
        <v>191</v>
      </c>
      <c r="D41" s="82"/>
      <c r="E41" s="83"/>
      <c r="F41" s="82"/>
      <c r="G41" s="82"/>
      <c r="H41" s="82"/>
      <c r="I41" s="121"/>
    </row>
    <row r="42" spans="1:9" ht="24.75" customHeight="1">
      <c r="A42" s="163"/>
      <c r="B42" s="193"/>
      <c r="C42" s="112" t="s">
        <v>9</v>
      </c>
      <c r="D42" s="82">
        <f>D56</f>
        <v>30000</v>
      </c>
      <c r="E42" s="82"/>
      <c r="F42" s="82"/>
      <c r="G42" s="82"/>
      <c r="H42" s="82"/>
      <c r="I42" s="117"/>
    </row>
    <row r="43" spans="1:9" ht="24.75" customHeight="1">
      <c r="A43" s="164"/>
      <c r="B43" s="194"/>
      <c r="C43" s="54" t="s">
        <v>183</v>
      </c>
      <c r="D43" s="56">
        <f>D57</f>
        <v>1949</v>
      </c>
      <c r="E43" s="56">
        <f t="shared" ref="E43:H43" si="11">E57</f>
        <v>370</v>
      </c>
      <c r="F43" s="56">
        <f t="shared" si="11"/>
        <v>370</v>
      </c>
      <c r="G43" s="56">
        <f t="shared" si="11"/>
        <v>370</v>
      </c>
      <c r="H43" s="56">
        <f t="shared" si="11"/>
        <v>370</v>
      </c>
      <c r="I43" s="117"/>
    </row>
    <row r="44" spans="1:9" ht="27.75" customHeight="1">
      <c r="A44" s="164"/>
      <c r="B44" s="194"/>
      <c r="C44" s="54" t="s">
        <v>8</v>
      </c>
      <c r="D44" s="63"/>
      <c r="E44" s="64"/>
      <c r="F44" s="63"/>
      <c r="G44" s="63"/>
      <c r="H44" s="63"/>
      <c r="I44" s="117"/>
    </row>
    <row r="45" spans="1:9" ht="31.5" customHeight="1">
      <c r="A45" s="164"/>
      <c r="B45" s="194"/>
      <c r="C45" s="54" t="s">
        <v>154</v>
      </c>
      <c r="D45" s="63">
        <v>370</v>
      </c>
      <c r="E45" s="63">
        <v>370</v>
      </c>
      <c r="F45" s="63">
        <v>370</v>
      </c>
      <c r="G45" s="63">
        <v>370</v>
      </c>
      <c r="H45" s="63">
        <v>370</v>
      </c>
      <c r="I45" s="117"/>
    </row>
    <row r="46" spans="1:9" ht="66" customHeight="1">
      <c r="A46" s="164"/>
      <c r="B46" s="194"/>
      <c r="C46" s="108" t="s">
        <v>163</v>
      </c>
      <c r="D46" s="63">
        <v>0</v>
      </c>
      <c r="E46" s="64">
        <v>0</v>
      </c>
      <c r="F46" s="63">
        <v>0</v>
      </c>
      <c r="G46" s="63">
        <v>0</v>
      </c>
      <c r="H46" s="63">
        <v>0</v>
      </c>
      <c r="I46" s="117"/>
    </row>
    <row r="47" spans="1:9" ht="36" customHeight="1">
      <c r="A47" s="165"/>
      <c r="B47" s="195"/>
      <c r="C47" s="88" t="s">
        <v>143</v>
      </c>
      <c r="D47" s="56">
        <f>D58</f>
        <v>100</v>
      </c>
      <c r="E47" s="57">
        <f>E58</f>
        <v>120</v>
      </c>
      <c r="F47" s="57">
        <f>F58</f>
        <v>150</v>
      </c>
      <c r="G47" s="57">
        <f>G58</f>
        <v>150</v>
      </c>
      <c r="H47" s="57">
        <f>H58</f>
        <v>150</v>
      </c>
      <c r="I47" s="118">
        <f>D47+E47+F47+G47+H47</f>
        <v>670</v>
      </c>
    </row>
    <row r="48" spans="1:9" ht="31.5">
      <c r="A48" s="62"/>
      <c r="B48" s="108" t="s">
        <v>144</v>
      </c>
      <c r="C48" s="65"/>
      <c r="D48" s="63"/>
      <c r="E48" s="64"/>
      <c r="F48" s="63"/>
      <c r="G48" s="63"/>
      <c r="H48" s="63"/>
      <c r="I48" s="117"/>
    </row>
    <row r="49" spans="1:9" ht="19.5" hidden="1" customHeight="1" outlineLevel="1">
      <c r="A49" s="163" t="s">
        <v>162</v>
      </c>
      <c r="B49" s="202" t="s">
        <v>161</v>
      </c>
      <c r="C49" s="54" t="s">
        <v>141</v>
      </c>
      <c r="D49" s="63">
        <f>D50</f>
        <v>1180000</v>
      </c>
      <c r="E49" s="64">
        <f>E50</f>
        <v>520000</v>
      </c>
      <c r="F49" s="63"/>
      <c r="G49" s="63"/>
      <c r="H49" s="63"/>
      <c r="I49" s="117"/>
    </row>
    <row r="50" spans="1:9" ht="15.75" hidden="1" outlineLevel="1">
      <c r="A50" s="165"/>
      <c r="B50" s="203"/>
      <c r="C50" s="54" t="s">
        <v>143</v>
      </c>
      <c r="D50" s="63">
        <v>1180000</v>
      </c>
      <c r="E50" s="64">
        <v>520000</v>
      </c>
      <c r="F50" s="63"/>
      <c r="G50" s="63"/>
      <c r="H50" s="63"/>
      <c r="I50" s="117"/>
    </row>
    <row r="51" spans="1:9" ht="18.75" hidden="1" customHeight="1" outlineLevel="1">
      <c r="A51" s="163" t="s">
        <v>160</v>
      </c>
      <c r="B51" s="202" t="s">
        <v>159</v>
      </c>
      <c r="C51" s="54" t="s">
        <v>141</v>
      </c>
      <c r="D51" s="63">
        <f>D52</f>
        <v>1180000</v>
      </c>
      <c r="E51" s="64">
        <f>E52</f>
        <v>2054600</v>
      </c>
      <c r="F51" s="63"/>
      <c r="G51" s="63"/>
      <c r="H51" s="63"/>
      <c r="I51" s="117"/>
    </row>
    <row r="52" spans="1:9" ht="15.75" hidden="1" outlineLevel="1">
      <c r="A52" s="165"/>
      <c r="B52" s="203"/>
      <c r="C52" s="54" t="s">
        <v>143</v>
      </c>
      <c r="D52" s="63">
        <v>1180000</v>
      </c>
      <c r="E52" s="64">
        <v>2054600</v>
      </c>
      <c r="F52" s="63"/>
      <c r="G52" s="63"/>
      <c r="H52" s="63"/>
      <c r="I52" s="117"/>
    </row>
    <row r="53" spans="1:9" ht="31.5" hidden="1" customHeight="1" outlineLevel="1">
      <c r="A53" s="163" t="s">
        <v>158</v>
      </c>
      <c r="B53" s="199" t="s">
        <v>157</v>
      </c>
      <c r="C53" s="54" t="s">
        <v>141</v>
      </c>
      <c r="D53" s="63"/>
      <c r="E53" s="64"/>
      <c r="F53" s="63"/>
      <c r="G53" s="63"/>
      <c r="H53" s="63"/>
      <c r="I53" s="117"/>
    </row>
    <row r="54" spans="1:9" ht="15.75" hidden="1" outlineLevel="1">
      <c r="A54" s="165"/>
      <c r="B54" s="201"/>
      <c r="C54" s="54" t="s">
        <v>143</v>
      </c>
      <c r="D54" s="63"/>
      <c r="E54" s="64"/>
      <c r="F54" s="63"/>
      <c r="G54" s="63"/>
      <c r="H54" s="63"/>
      <c r="I54" s="117"/>
    </row>
    <row r="55" spans="1:9" ht="15.75" collapsed="1">
      <c r="A55" s="163" t="s">
        <v>10</v>
      </c>
      <c r="B55" s="199" t="s">
        <v>156</v>
      </c>
      <c r="C55" s="54" t="s">
        <v>141</v>
      </c>
      <c r="D55" s="58">
        <f>D56+D57+D58</f>
        <v>32049</v>
      </c>
      <c r="E55" s="58">
        <f>E56+E57+E58</f>
        <v>490</v>
      </c>
      <c r="F55" s="58">
        <f>F56+F57+F58</f>
        <v>520</v>
      </c>
      <c r="G55" s="58">
        <f>G56+G57+G58</f>
        <v>520</v>
      </c>
      <c r="H55" s="58">
        <f>H56+H57+H58</f>
        <v>520</v>
      </c>
      <c r="I55" s="117"/>
    </row>
    <row r="56" spans="1:9" ht="15.75">
      <c r="A56" s="164"/>
      <c r="B56" s="200"/>
      <c r="C56" s="54" t="s">
        <v>155</v>
      </c>
      <c r="D56" s="63">
        <v>30000</v>
      </c>
      <c r="E56" s="63"/>
      <c r="F56" s="63"/>
      <c r="G56" s="63"/>
      <c r="H56" s="63"/>
      <c r="I56" s="117"/>
    </row>
    <row r="57" spans="1:9" ht="15.75">
      <c r="A57" s="164"/>
      <c r="B57" s="200"/>
      <c r="C57" s="54" t="s">
        <v>183</v>
      </c>
      <c r="D57" s="63">
        <v>1949</v>
      </c>
      <c r="E57" s="63">
        <v>370</v>
      </c>
      <c r="F57" s="63">
        <v>370</v>
      </c>
      <c r="G57" s="63">
        <v>370</v>
      </c>
      <c r="H57" s="63">
        <v>370</v>
      </c>
      <c r="I57" s="117"/>
    </row>
    <row r="58" spans="1:9" ht="15.75">
      <c r="A58" s="165"/>
      <c r="B58" s="201"/>
      <c r="C58" s="54" t="s">
        <v>143</v>
      </c>
      <c r="D58" s="63">
        <v>100</v>
      </c>
      <c r="E58" s="63">
        <v>120</v>
      </c>
      <c r="F58" s="63">
        <v>150</v>
      </c>
      <c r="G58" s="63">
        <v>150</v>
      </c>
      <c r="H58" s="63">
        <v>150</v>
      </c>
      <c r="I58" s="117"/>
    </row>
    <row r="59" spans="1:9" ht="47.25" customHeight="1">
      <c r="A59" s="62" t="s">
        <v>12</v>
      </c>
      <c r="B59" s="197" t="s">
        <v>153</v>
      </c>
      <c r="C59" s="198"/>
      <c r="D59" s="58">
        <f>D60</f>
        <v>8803</v>
      </c>
      <c r="E59" s="58">
        <f t="shared" ref="E59:H59" si="12">E60</f>
        <v>8803</v>
      </c>
      <c r="F59" s="58">
        <f t="shared" si="12"/>
        <v>8803</v>
      </c>
      <c r="G59" s="58">
        <f t="shared" si="12"/>
        <v>8803</v>
      </c>
      <c r="H59" s="58">
        <f t="shared" si="12"/>
        <v>8803</v>
      </c>
      <c r="I59" s="118">
        <f>D59+E59+F59+G59+H59</f>
        <v>44015</v>
      </c>
    </row>
    <row r="60" spans="1:9" ht="27" customHeight="1">
      <c r="A60" s="89"/>
      <c r="B60" s="196"/>
      <c r="C60" s="81" t="s">
        <v>74</v>
      </c>
      <c r="D60" s="58">
        <f>D62+D63</f>
        <v>8803</v>
      </c>
      <c r="E60" s="58">
        <f t="shared" ref="E60:H60" si="13">E62+E63</f>
        <v>8803</v>
      </c>
      <c r="F60" s="58">
        <f t="shared" si="13"/>
        <v>8803</v>
      </c>
      <c r="G60" s="58">
        <f t="shared" si="13"/>
        <v>8803</v>
      </c>
      <c r="H60" s="58">
        <f t="shared" si="13"/>
        <v>8803</v>
      </c>
      <c r="I60" s="118">
        <f>D60+E60+F60+G60+H60</f>
        <v>44015</v>
      </c>
    </row>
    <row r="61" spans="1:9" ht="24.75" customHeight="1">
      <c r="A61" s="90"/>
      <c r="B61" s="196"/>
      <c r="C61" s="112" t="s">
        <v>191</v>
      </c>
      <c r="D61" s="58"/>
      <c r="E61" s="58"/>
      <c r="F61" s="58"/>
      <c r="G61" s="58"/>
      <c r="H61" s="58"/>
      <c r="I61" s="117"/>
    </row>
    <row r="62" spans="1:9" ht="27.75" customHeight="1">
      <c r="A62" s="91"/>
      <c r="B62" s="196"/>
      <c r="C62" s="92" t="s">
        <v>9</v>
      </c>
      <c r="D62" s="58">
        <f>D75</f>
        <v>0</v>
      </c>
      <c r="E62" s="58">
        <f t="shared" ref="E62:H62" si="14">E75</f>
        <v>0</v>
      </c>
      <c r="F62" s="58">
        <f t="shared" si="14"/>
        <v>0</v>
      </c>
      <c r="G62" s="58">
        <f t="shared" si="14"/>
        <v>0</v>
      </c>
      <c r="H62" s="58">
        <f t="shared" si="14"/>
        <v>0</v>
      </c>
      <c r="I62" s="117"/>
    </row>
    <row r="63" spans="1:9" ht="18" customHeight="1">
      <c r="A63" s="91"/>
      <c r="B63" s="196"/>
      <c r="C63" s="69" t="s">
        <v>183</v>
      </c>
      <c r="D63" s="56">
        <f>D76+D77+D78</f>
        <v>8803</v>
      </c>
      <c r="E63" s="56">
        <f>E76+E77+E78</f>
        <v>8803</v>
      </c>
      <c r="F63" s="56">
        <f>F76+F77+F78</f>
        <v>8803</v>
      </c>
      <c r="G63" s="56">
        <f>G76+G77+G78</f>
        <v>8803</v>
      </c>
      <c r="H63" s="56">
        <f>H76+H77+H78</f>
        <v>8803</v>
      </c>
      <c r="I63" s="117"/>
    </row>
    <row r="64" spans="1:9" ht="30.75" customHeight="1">
      <c r="A64" s="91"/>
      <c r="B64" s="196"/>
      <c r="C64" s="92" t="s">
        <v>8</v>
      </c>
      <c r="D64" s="56"/>
      <c r="E64" s="57"/>
      <c r="F64" s="56"/>
      <c r="G64" s="56"/>
      <c r="H64" s="56"/>
      <c r="I64" s="117"/>
    </row>
    <row r="65" spans="1:9" ht="81" customHeight="1">
      <c r="A65" s="91"/>
      <c r="B65" s="196"/>
      <c r="C65" s="92" t="s">
        <v>152</v>
      </c>
      <c r="D65" s="56">
        <v>0</v>
      </c>
      <c r="E65" s="56">
        <v>0</v>
      </c>
      <c r="F65" s="56">
        <v>0</v>
      </c>
      <c r="G65" s="56">
        <v>0</v>
      </c>
      <c r="H65" s="56">
        <v>0</v>
      </c>
      <c r="I65" s="117"/>
    </row>
    <row r="66" spans="1:9" ht="41.25" customHeight="1">
      <c r="A66" s="91"/>
      <c r="B66" s="196"/>
      <c r="C66" s="92" t="s">
        <v>151</v>
      </c>
      <c r="D66" s="56">
        <v>0</v>
      </c>
      <c r="E66" s="56">
        <v>0</v>
      </c>
      <c r="F66" s="56">
        <v>0</v>
      </c>
      <c r="G66" s="56">
        <v>0</v>
      </c>
      <c r="H66" s="56">
        <v>0</v>
      </c>
      <c r="I66" s="117"/>
    </row>
    <row r="67" spans="1:9" ht="52.5" customHeight="1">
      <c r="A67" s="91"/>
      <c r="B67" s="196"/>
      <c r="C67" s="92" t="s">
        <v>150</v>
      </c>
      <c r="D67" s="56">
        <v>7235</v>
      </c>
      <c r="E67" s="56">
        <v>7235</v>
      </c>
      <c r="F67" s="56">
        <v>7235</v>
      </c>
      <c r="G67" s="56">
        <v>7235</v>
      </c>
      <c r="H67" s="56">
        <v>7235</v>
      </c>
      <c r="I67" s="117"/>
    </row>
    <row r="68" spans="1:9" ht="60" customHeight="1">
      <c r="A68" s="91"/>
      <c r="B68" s="196"/>
      <c r="C68" s="92" t="s">
        <v>149</v>
      </c>
      <c r="D68" s="56">
        <f>917534/1000</f>
        <v>917.53399999999999</v>
      </c>
      <c r="E68" s="56">
        <f>917534/1000</f>
        <v>917.53399999999999</v>
      </c>
      <c r="F68" s="56">
        <f>917534/1000</f>
        <v>917.53399999999999</v>
      </c>
      <c r="G68" s="56">
        <f>917534/1000</f>
        <v>917.53399999999999</v>
      </c>
      <c r="H68" s="56">
        <f>917534/1000</f>
        <v>917.53399999999999</v>
      </c>
      <c r="I68" s="117"/>
    </row>
    <row r="69" spans="1:9" ht="49.5" customHeight="1">
      <c r="A69" s="91"/>
      <c r="B69" s="196"/>
      <c r="C69" s="92" t="s">
        <v>148</v>
      </c>
      <c r="D69" s="56">
        <f>25537/1000</f>
        <v>25.536999999999999</v>
      </c>
      <c r="E69" s="56">
        <f>25537/1000</f>
        <v>25.536999999999999</v>
      </c>
      <c r="F69" s="56">
        <f>25537/1000</f>
        <v>25.536999999999999</v>
      </c>
      <c r="G69" s="56">
        <f>25537/1000</f>
        <v>25.536999999999999</v>
      </c>
      <c r="H69" s="56">
        <f>25537/1000</f>
        <v>25.536999999999999</v>
      </c>
      <c r="I69" s="117"/>
    </row>
    <row r="70" spans="1:9" ht="50.25" customHeight="1">
      <c r="A70" s="91"/>
      <c r="B70" s="196"/>
      <c r="C70" s="92" t="s">
        <v>147</v>
      </c>
      <c r="D70" s="56">
        <v>503.18099999999998</v>
      </c>
      <c r="E70" s="56">
        <v>503.18099999999998</v>
      </c>
      <c r="F70" s="56">
        <v>503.18099999999998</v>
      </c>
      <c r="G70" s="56">
        <v>503.18099999999998</v>
      </c>
      <c r="H70" s="56">
        <v>503.18099999999998</v>
      </c>
      <c r="I70" s="117"/>
    </row>
    <row r="71" spans="1:9" ht="49.5" customHeight="1">
      <c r="A71" s="91"/>
      <c r="B71" s="196"/>
      <c r="C71" s="92" t="s">
        <v>146</v>
      </c>
      <c r="D71" s="56">
        <v>5.54</v>
      </c>
      <c r="E71" s="56">
        <v>5.54</v>
      </c>
      <c r="F71" s="56">
        <v>5.54</v>
      </c>
      <c r="G71" s="56">
        <v>5.54</v>
      </c>
      <c r="H71" s="56">
        <v>5.54</v>
      </c>
      <c r="I71" s="117"/>
    </row>
    <row r="72" spans="1:9" ht="49.5" customHeight="1">
      <c r="A72" s="91"/>
      <c r="B72" s="196"/>
      <c r="C72" s="92" t="s">
        <v>145</v>
      </c>
      <c r="D72" s="56">
        <v>116.21</v>
      </c>
      <c r="E72" s="56">
        <v>116.21</v>
      </c>
      <c r="F72" s="56">
        <v>116.21</v>
      </c>
      <c r="G72" s="56">
        <v>116.21</v>
      </c>
      <c r="H72" s="56">
        <v>116.21</v>
      </c>
      <c r="I72" s="117"/>
    </row>
    <row r="73" spans="1:9" ht="31.5">
      <c r="A73" s="62"/>
      <c r="B73" s="108" t="s">
        <v>144</v>
      </c>
      <c r="C73" s="65"/>
      <c r="D73" s="58"/>
      <c r="E73" s="59"/>
      <c r="F73" s="58"/>
      <c r="G73" s="58"/>
      <c r="H73" s="58"/>
      <c r="I73" s="117"/>
    </row>
    <row r="74" spans="1:9" ht="25.5" customHeight="1">
      <c r="A74" s="204" t="s">
        <v>13</v>
      </c>
      <c r="B74" s="207" t="s">
        <v>142</v>
      </c>
      <c r="C74" s="81" t="s">
        <v>74</v>
      </c>
      <c r="D74" s="52">
        <f>D75+D76</f>
        <v>8803</v>
      </c>
      <c r="E74" s="52">
        <f>E75+E76</f>
        <v>8803</v>
      </c>
      <c r="F74" s="52">
        <f>F75+F76</f>
        <v>8803</v>
      </c>
      <c r="G74" s="52">
        <f>G75+G76</f>
        <v>8803</v>
      </c>
      <c r="H74" s="52">
        <f>H75+H76</f>
        <v>8803</v>
      </c>
      <c r="I74" s="117"/>
    </row>
    <row r="75" spans="1:9" ht="25.5" customHeight="1">
      <c r="A75" s="205"/>
      <c r="B75" s="208"/>
      <c r="C75" s="54" t="s">
        <v>9</v>
      </c>
      <c r="D75" s="52">
        <v>0</v>
      </c>
      <c r="E75" s="53">
        <v>0</v>
      </c>
      <c r="F75" s="52">
        <v>0</v>
      </c>
      <c r="G75" s="52">
        <v>0</v>
      </c>
      <c r="H75" s="52">
        <v>0</v>
      </c>
      <c r="I75" s="117"/>
    </row>
    <row r="76" spans="1:9" ht="31.5" customHeight="1">
      <c r="A76" s="206"/>
      <c r="B76" s="209"/>
      <c r="C76" s="54" t="s">
        <v>183</v>
      </c>
      <c r="D76" s="52">
        <v>8803</v>
      </c>
      <c r="E76" s="52">
        <v>8803</v>
      </c>
      <c r="F76" s="52">
        <v>8803</v>
      </c>
      <c r="G76" s="52">
        <v>8803</v>
      </c>
      <c r="H76" s="52">
        <v>8803</v>
      </c>
      <c r="I76" s="117"/>
    </row>
    <row r="77" spans="1:9" ht="53.25" customHeight="1">
      <c r="A77" s="55" t="s">
        <v>14</v>
      </c>
      <c r="B77" s="108" t="s">
        <v>140</v>
      </c>
      <c r="C77" s="54" t="s">
        <v>183</v>
      </c>
      <c r="D77" s="52">
        <v>0</v>
      </c>
      <c r="E77" s="53">
        <v>0</v>
      </c>
      <c r="F77" s="52">
        <v>0</v>
      </c>
      <c r="G77" s="52">
        <v>0</v>
      </c>
      <c r="H77" s="52">
        <v>0</v>
      </c>
      <c r="I77" s="117"/>
    </row>
    <row r="78" spans="1:9" ht="69" customHeight="1">
      <c r="A78" s="55" t="s">
        <v>99</v>
      </c>
      <c r="B78" s="108" t="s">
        <v>139</v>
      </c>
      <c r="C78" s="54" t="s">
        <v>183</v>
      </c>
      <c r="D78" s="52">
        <v>0</v>
      </c>
      <c r="E78" s="53">
        <v>0</v>
      </c>
      <c r="F78" s="52">
        <v>0</v>
      </c>
      <c r="G78" s="52">
        <v>0</v>
      </c>
      <c r="H78" s="52">
        <v>0</v>
      </c>
      <c r="I78" s="117"/>
    </row>
    <row r="79" spans="1:9" s="48" customFormat="1" ht="23.25" customHeight="1">
      <c r="A79" s="51" t="s">
        <v>138</v>
      </c>
      <c r="B79" s="50"/>
      <c r="C79" s="50"/>
      <c r="D79" s="49"/>
      <c r="E79" s="49"/>
      <c r="F79" s="49"/>
      <c r="G79" s="49"/>
      <c r="H79" s="49"/>
      <c r="I79" s="121"/>
    </row>
    <row r="80" spans="1:9" ht="23.25" customHeight="1">
      <c r="A80" s="192" t="s">
        <v>137</v>
      </c>
      <c r="B80" s="192"/>
      <c r="C80" s="192"/>
      <c r="D80" s="192"/>
      <c r="E80" s="192"/>
      <c r="F80" s="110"/>
      <c r="G80" s="110"/>
      <c r="H80" s="110"/>
      <c r="I80" s="117"/>
    </row>
    <row r="81" spans="1:8" ht="23.25" customHeight="1">
      <c r="A81" s="47"/>
      <c r="B81" s="47"/>
      <c r="C81" s="47"/>
      <c r="D81" s="47"/>
      <c r="E81" s="47"/>
      <c r="F81" s="47"/>
      <c r="G81" s="47"/>
      <c r="H81" s="47"/>
    </row>
  </sheetData>
  <mergeCells count="34">
    <mergeCell ref="A80:E80"/>
    <mergeCell ref="B42:B47"/>
    <mergeCell ref="A42:A47"/>
    <mergeCell ref="B60:B72"/>
    <mergeCell ref="B59:C59"/>
    <mergeCell ref="A55:A58"/>
    <mergeCell ref="B55:B58"/>
    <mergeCell ref="A53:A54"/>
    <mergeCell ref="B53:B54"/>
    <mergeCell ref="A49:A50"/>
    <mergeCell ref="B49:B50"/>
    <mergeCell ref="A51:A52"/>
    <mergeCell ref="B51:B52"/>
    <mergeCell ref="A74:A76"/>
    <mergeCell ref="B74:B76"/>
    <mergeCell ref="B32:B34"/>
    <mergeCell ref="A36:A38"/>
    <mergeCell ref="B36:B38"/>
    <mergeCell ref="B39:C39"/>
    <mergeCell ref="A32:A34"/>
    <mergeCell ref="A4:H4"/>
    <mergeCell ref="F1:G1"/>
    <mergeCell ref="F2:H2"/>
    <mergeCell ref="D6:H7"/>
    <mergeCell ref="B13:B24"/>
    <mergeCell ref="D3:E3"/>
    <mergeCell ref="B25:C25"/>
    <mergeCell ref="A27:A30"/>
    <mergeCell ref="B27:B30"/>
    <mergeCell ref="B10:C10"/>
    <mergeCell ref="A6:A8"/>
    <mergeCell ref="B6:B8"/>
    <mergeCell ref="C6:C8"/>
    <mergeCell ref="A13:A24"/>
  </mergeCells>
  <printOptions horizontalCentered="1"/>
  <pageMargins left="0.11811023622047245" right="0.11811023622047245" top="1.1811023622047245" bottom="0.55118110236220474" header="0.31496062992125984" footer="0.31496062992125984"/>
  <pageSetup paperSize="9" scale="56" orientation="landscape" r:id="rId1"/>
  <rowBreaks count="3" manualBreakCount="3">
    <brk id="22" max="8" man="1"/>
    <brk id="38" max="8" man="1"/>
    <brk id="63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B1:K30"/>
  <sheetViews>
    <sheetView tabSelected="1" zoomScale="80" zoomScaleNormal="80" workbookViewId="0">
      <selection activeCell="H27" sqref="H27"/>
    </sheetView>
  </sheetViews>
  <sheetFormatPr defaultRowHeight="15.75"/>
  <cols>
    <col min="1" max="1" width="1.85546875" style="1" customWidth="1"/>
    <col min="2" max="2" width="6.42578125" style="1" customWidth="1"/>
    <col min="3" max="3" width="17.140625" style="1" customWidth="1"/>
    <col min="4" max="4" width="24.85546875" style="1" customWidth="1"/>
    <col min="5" max="5" width="52.28515625" style="1" customWidth="1"/>
    <col min="6" max="6" width="11.28515625" style="1" customWidth="1"/>
    <col min="7" max="7" width="11.5703125" style="1" customWidth="1"/>
    <col min="8" max="8" width="39.5703125" style="1" customWidth="1"/>
    <col min="9" max="16384" width="9.140625" style="1"/>
  </cols>
  <sheetData>
    <row r="1" spans="2:11" ht="23.25" customHeight="1">
      <c r="G1" s="223" t="s">
        <v>111</v>
      </c>
      <c r="H1" s="223"/>
    </row>
    <row r="2" spans="2:11" ht="83.25" customHeight="1">
      <c r="G2" s="176" t="s">
        <v>22</v>
      </c>
      <c r="H2" s="176"/>
      <c r="I2" s="11"/>
    </row>
    <row r="3" spans="2:11" ht="32.25" customHeight="1">
      <c r="B3" s="151" t="s">
        <v>110</v>
      </c>
      <c r="C3" s="151"/>
      <c r="D3" s="151"/>
      <c r="E3" s="151"/>
      <c r="F3" s="151"/>
      <c r="G3" s="151"/>
      <c r="H3" s="151"/>
    </row>
    <row r="5" spans="2:11" ht="26.25" customHeight="1">
      <c r="B5" s="224" t="s">
        <v>21</v>
      </c>
      <c r="C5" s="229" t="s">
        <v>15</v>
      </c>
      <c r="D5" s="229"/>
      <c r="E5" s="229" t="s">
        <v>16</v>
      </c>
      <c r="F5" s="229" t="s">
        <v>17</v>
      </c>
      <c r="G5" s="229"/>
      <c r="H5" s="229" t="s">
        <v>18</v>
      </c>
    </row>
    <row r="6" spans="2:11" ht="51" customHeight="1">
      <c r="B6" s="225"/>
      <c r="C6" s="229"/>
      <c r="D6" s="229"/>
      <c r="E6" s="229"/>
      <c r="F6" s="2" t="s">
        <v>20</v>
      </c>
      <c r="G6" s="2" t="s">
        <v>19</v>
      </c>
      <c r="H6" s="229"/>
    </row>
    <row r="7" spans="2:11">
      <c r="B7" s="5">
        <v>1</v>
      </c>
      <c r="C7" s="213">
        <v>2</v>
      </c>
      <c r="D7" s="214"/>
      <c r="E7" s="5">
        <v>3</v>
      </c>
      <c r="F7" s="5">
        <v>4</v>
      </c>
      <c r="G7" s="5">
        <v>5</v>
      </c>
      <c r="H7" s="5">
        <v>6</v>
      </c>
    </row>
    <row r="8" spans="2:11" ht="36.75" customHeight="1">
      <c r="B8" s="226" t="s">
        <v>125</v>
      </c>
      <c r="C8" s="227"/>
      <c r="D8" s="227"/>
      <c r="E8" s="227"/>
      <c r="F8" s="227"/>
      <c r="G8" s="227"/>
      <c r="H8" s="228"/>
      <c r="I8" s="35"/>
      <c r="J8" s="35"/>
    </row>
    <row r="9" spans="2:11" ht="263.25" customHeight="1">
      <c r="B9" s="5" t="s">
        <v>4</v>
      </c>
      <c r="C9" s="215" t="s">
        <v>84</v>
      </c>
      <c r="D9" s="215"/>
      <c r="E9" s="42" t="s">
        <v>126</v>
      </c>
      <c r="F9" s="5">
        <v>2018</v>
      </c>
      <c r="G9" s="5">
        <v>2022</v>
      </c>
      <c r="H9" s="80" t="s">
        <v>184</v>
      </c>
      <c r="I9" s="37"/>
      <c r="J9" s="37"/>
      <c r="K9" s="35"/>
    </row>
    <row r="10" spans="2:11" ht="21" customHeight="1">
      <c r="B10" s="230" t="s">
        <v>289</v>
      </c>
      <c r="C10" s="231"/>
      <c r="D10" s="231"/>
      <c r="E10" s="231"/>
      <c r="F10" s="231"/>
      <c r="G10" s="231"/>
      <c r="H10" s="232"/>
      <c r="I10" s="35"/>
      <c r="J10" s="35"/>
    </row>
    <row r="11" spans="2:11" ht="28.5" customHeight="1">
      <c r="B11" s="233"/>
      <c r="C11" s="234"/>
      <c r="D11" s="234"/>
      <c r="E11" s="234"/>
      <c r="F11" s="234"/>
      <c r="G11" s="234"/>
      <c r="H11" s="235"/>
      <c r="I11" s="35"/>
      <c r="J11" s="35"/>
    </row>
    <row r="12" spans="2:11" ht="4.5" hidden="1" customHeight="1">
      <c r="B12" s="4"/>
      <c r="C12" s="4"/>
      <c r="D12" s="4"/>
      <c r="E12" s="4"/>
      <c r="F12" s="4"/>
      <c r="G12" s="4"/>
      <c r="H12" s="4"/>
      <c r="I12" s="38"/>
      <c r="J12" s="39"/>
    </row>
    <row r="13" spans="2:11" ht="115.5" customHeight="1">
      <c r="B13" s="131" t="s">
        <v>28</v>
      </c>
      <c r="C13" s="219" t="s">
        <v>130</v>
      </c>
      <c r="D13" s="220"/>
      <c r="E13" s="131" t="s">
        <v>39</v>
      </c>
      <c r="F13" s="131">
        <v>2018</v>
      </c>
      <c r="G13" s="131">
        <v>2022</v>
      </c>
      <c r="H13" s="137" t="s">
        <v>185</v>
      </c>
    </row>
    <row r="14" spans="2:11" ht="24" customHeight="1">
      <c r="B14" s="210" t="s">
        <v>252</v>
      </c>
      <c r="C14" s="211"/>
      <c r="D14" s="211"/>
      <c r="E14" s="211"/>
      <c r="F14" s="211"/>
      <c r="G14" s="211"/>
      <c r="H14" s="222"/>
      <c r="I14" s="37"/>
      <c r="J14" s="37"/>
    </row>
    <row r="15" spans="2:11" ht="105" customHeight="1">
      <c r="B15" s="131" t="s">
        <v>41</v>
      </c>
      <c r="C15" s="212" t="s">
        <v>131</v>
      </c>
      <c r="D15" s="212"/>
      <c r="E15" s="131" t="s">
        <v>39</v>
      </c>
      <c r="F15" s="131">
        <v>2018</v>
      </c>
      <c r="G15" s="131">
        <v>2022</v>
      </c>
      <c r="H15" s="137" t="s">
        <v>186</v>
      </c>
      <c r="I15" s="40"/>
      <c r="J15" s="40"/>
    </row>
    <row r="16" spans="2:11" ht="34.5" customHeight="1">
      <c r="B16" s="210" t="s">
        <v>113</v>
      </c>
      <c r="C16" s="211"/>
      <c r="D16" s="211"/>
      <c r="E16" s="211"/>
      <c r="F16" s="211"/>
      <c r="G16" s="211"/>
      <c r="H16" s="211"/>
      <c r="I16" s="37"/>
      <c r="J16" s="37"/>
    </row>
    <row r="17" spans="2:10" ht="140.25" customHeight="1">
      <c r="B17" s="131" t="s">
        <v>5</v>
      </c>
      <c r="C17" s="212" t="s">
        <v>85</v>
      </c>
      <c r="D17" s="212"/>
      <c r="E17" s="43" t="s">
        <v>129</v>
      </c>
      <c r="F17" s="131">
        <v>2018</v>
      </c>
      <c r="G17" s="131">
        <v>2022</v>
      </c>
      <c r="H17" s="138" t="s">
        <v>187</v>
      </c>
    </row>
    <row r="18" spans="2:10" ht="33.75" customHeight="1">
      <c r="B18" s="210" t="s">
        <v>288</v>
      </c>
      <c r="C18" s="211"/>
      <c r="D18" s="211"/>
      <c r="E18" s="211"/>
      <c r="F18" s="211"/>
      <c r="G18" s="211"/>
      <c r="H18" s="211"/>
      <c r="I18" s="37"/>
      <c r="J18" s="37"/>
    </row>
    <row r="19" spans="2:10" ht="121.5" customHeight="1">
      <c r="B19" s="131" t="s">
        <v>10</v>
      </c>
      <c r="C19" s="219" t="s">
        <v>127</v>
      </c>
      <c r="D19" s="220"/>
      <c r="E19" s="43" t="s">
        <v>128</v>
      </c>
      <c r="F19" s="131">
        <v>2018</v>
      </c>
      <c r="G19" s="131">
        <v>2022</v>
      </c>
      <c r="H19" s="138" t="s">
        <v>188</v>
      </c>
      <c r="I19" s="40"/>
      <c r="J19" s="40"/>
    </row>
    <row r="20" spans="2:10" ht="20.25" customHeight="1">
      <c r="B20" s="210" t="s">
        <v>287</v>
      </c>
      <c r="C20" s="211"/>
      <c r="D20" s="211"/>
      <c r="E20" s="211"/>
      <c r="F20" s="211"/>
      <c r="G20" s="211"/>
      <c r="H20" s="222"/>
      <c r="I20" s="37"/>
      <c r="J20" s="37"/>
    </row>
    <row r="21" spans="2:10" ht="117.75" customHeight="1">
      <c r="B21" s="131" t="s">
        <v>11</v>
      </c>
      <c r="C21" s="219" t="s">
        <v>132</v>
      </c>
      <c r="D21" s="220"/>
      <c r="E21" s="139" t="s">
        <v>39</v>
      </c>
      <c r="F21" s="131">
        <v>2018</v>
      </c>
      <c r="G21" s="131">
        <v>2022</v>
      </c>
      <c r="H21" s="138" t="s">
        <v>189</v>
      </c>
      <c r="I21" s="40"/>
      <c r="J21" s="40"/>
    </row>
    <row r="22" spans="2:10" ht="24" customHeight="1">
      <c r="B22" s="221" t="s">
        <v>112</v>
      </c>
      <c r="C22" s="221"/>
      <c r="D22" s="221"/>
      <c r="E22" s="221"/>
      <c r="F22" s="221"/>
      <c r="G22" s="221"/>
      <c r="H22" s="221"/>
      <c r="I22" s="41"/>
      <c r="J22" s="41"/>
    </row>
    <row r="23" spans="2:10" ht="246.75" customHeight="1">
      <c r="B23" s="131" t="s">
        <v>12</v>
      </c>
      <c r="C23" s="212" t="s">
        <v>115</v>
      </c>
      <c r="D23" s="212"/>
      <c r="E23" s="138" t="s">
        <v>301</v>
      </c>
      <c r="F23" s="131">
        <v>2018</v>
      </c>
      <c r="G23" s="131">
        <v>2022</v>
      </c>
      <c r="H23" s="138" t="s">
        <v>190</v>
      </c>
    </row>
    <row r="24" spans="2:10" ht="35.25" customHeight="1">
      <c r="B24" s="216" t="s">
        <v>249</v>
      </c>
      <c r="C24" s="217"/>
      <c r="D24" s="217"/>
      <c r="E24" s="217"/>
      <c r="F24" s="217"/>
      <c r="G24" s="217"/>
      <c r="H24" s="218"/>
    </row>
    <row r="25" spans="2:10" ht="232.5" customHeight="1">
      <c r="B25" s="131" t="s">
        <v>13</v>
      </c>
      <c r="C25" s="219" t="s">
        <v>290</v>
      </c>
      <c r="D25" s="220"/>
      <c r="E25" s="138" t="s">
        <v>291</v>
      </c>
      <c r="F25" s="131">
        <v>2018</v>
      </c>
      <c r="G25" s="131">
        <v>2022</v>
      </c>
      <c r="H25" s="138" t="s">
        <v>295</v>
      </c>
    </row>
    <row r="26" spans="2:10" ht="37.5" customHeight="1">
      <c r="B26" s="146" t="s">
        <v>248</v>
      </c>
      <c r="C26" s="146"/>
      <c r="D26" s="146"/>
      <c r="E26" s="146"/>
      <c r="F26" s="146"/>
      <c r="G26" s="146"/>
      <c r="H26" s="146"/>
      <c r="I26" s="35"/>
      <c r="J26" s="35"/>
    </row>
    <row r="27" spans="2:10" ht="113.25" customHeight="1">
      <c r="B27" s="131" t="s">
        <v>14</v>
      </c>
      <c r="C27" s="219" t="s">
        <v>292</v>
      </c>
      <c r="D27" s="236"/>
      <c r="E27" s="122" t="s">
        <v>300</v>
      </c>
      <c r="F27" s="131">
        <v>2018</v>
      </c>
      <c r="G27" s="131">
        <v>2022</v>
      </c>
      <c r="H27" s="138" t="s">
        <v>296</v>
      </c>
    </row>
    <row r="28" spans="2:10" ht="43.5" customHeight="1">
      <c r="B28" s="146" t="s">
        <v>247</v>
      </c>
      <c r="C28" s="146"/>
      <c r="D28" s="146"/>
      <c r="E28" s="146"/>
      <c r="F28" s="146"/>
      <c r="G28" s="146"/>
      <c r="H28" s="146"/>
      <c r="I28" s="35"/>
      <c r="J28" s="35"/>
    </row>
    <row r="29" spans="2:10" ht="120" customHeight="1">
      <c r="B29" s="131" t="s">
        <v>99</v>
      </c>
      <c r="C29" s="219" t="s">
        <v>293</v>
      </c>
      <c r="D29" s="220"/>
      <c r="E29" s="122" t="s">
        <v>299</v>
      </c>
      <c r="F29" s="131">
        <v>2018</v>
      </c>
      <c r="G29" s="131">
        <v>2022</v>
      </c>
      <c r="H29" s="138" t="s">
        <v>298</v>
      </c>
    </row>
    <row r="30" spans="2:10" ht="119.25" customHeight="1">
      <c r="B30" s="131" t="s">
        <v>100</v>
      </c>
      <c r="C30" s="219" t="s">
        <v>294</v>
      </c>
      <c r="D30" s="220"/>
      <c r="E30" s="99" t="s">
        <v>52</v>
      </c>
      <c r="F30" s="131">
        <v>2018</v>
      </c>
      <c r="G30" s="131">
        <v>2022</v>
      </c>
      <c r="H30" s="138" t="s">
        <v>297</v>
      </c>
    </row>
  </sheetData>
  <mergeCells count="30">
    <mergeCell ref="C29:D29"/>
    <mergeCell ref="C30:D30"/>
    <mergeCell ref="B26:H26"/>
    <mergeCell ref="C27:D27"/>
    <mergeCell ref="B28:H28"/>
    <mergeCell ref="G1:H1"/>
    <mergeCell ref="C25:D25"/>
    <mergeCell ref="G2:H2"/>
    <mergeCell ref="C15:D15"/>
    <mergeCell ref="B3:H3"/>
    <mergeCell ref="B5:B6"/>
    <mergeCell ref="B8:H8"/>
    <mergeCell ref="E5:E6"/>
    <mergeCell ref="B14:H14"/>
    <mergeCell ref="C5:D6"/>
    <mergeCell ref="F5:G5"/>
    <mergeCell ref="H5:H6"/>
    <mergeCell ref="B10:H11"/>
    <mergeCell ref="B18:H18"/>
    <mergeCell ref="C19:D19"/>
    <mergeCell ref="C13:D13"/>
    <mergeCell ref="B16:H16"/>
    <mergeCell ref="C17:D17"/>
    <mergeCell ref="C7:D7"/>
    <mergeCell ref="C9:D9"/>
    <mergeCell ref="B24:H24"/>
    <mergeCell ref="C21:D21"/>
    <mergeCell ref="C23:D23"/>
    <mergeCell ref="B22:H22"/>
    <mergeCell ref="B20:H20"/>
  </mergeCells>
  <pageMargins left="0.51181102362204722" right="0.51181102362204722" top="0.74803149606299213" bottom="0.74803149606299213" header="0.31496062992125984" footer="0.31496062992125984"/>
  <pageSetup paperSize="9" scale="7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Таблица 1</vt:lpstr>
      <vt:lpstr>Таблица 2</vt:lpstr>
      <vt:lpstr>Таблица3</vt:lpstr>
      <vt:lpstr>Таблица 4</vt:lpstr>
      <vt:lpstr>'Таблица 2'!Область_печати</vt:lpstr>
      <vt:lpstr>Таблица3!Область_печати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2017-06-19T12:42:20Z</dcterms:modified>
</cp:coreProperties>
</file>